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5" windowWidth="24915" windowHeight="12075"/>
  </bookViews>
  <sheets>
    <sheet name="Tabelle1" sheetId="1" r:id="rId1"/>
    <sheet name="Tabelle2" sheetId="4" r:id="rId2"/>
  </sheets>
  <definedNames>
    <definedName name="_xlnm.Print_Area" localSheetId="0">Tabelle1!$A$1:$O$102</definedName>
    <definedName name="_xlnm.Print_Titles" localSheetId="0">Tabelle1!$1:$17</definedName>
  </definedNames>
  <calcPr calcId="145621"/>
</workbook>
</file>

<file path=xl/calcChain.xml><?xml version="1.0" encoding="utf-8"?>
<calcChain xmlns="http://schemas.openxmlformats.org/spreadsheetml/2006/main">
  <c r="L102" i="1" l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F11" i="1" s="1"/>
  <c r="C6" i="1"/>
  <c r="F10" i="1"/>
  <c r="F102" i="1"/>
  <c r="G102" i="1" s="1"/>
  <c r="E102" i="1"/>
  <c r="F101" i="1"/>
  <c r="G101" i="1" s="1"/>
  <c r="E101" i="1"/>
  <c r="F100" i="1"/>
  <c r="G100" i="1" s="1"/>
  <c r="E100" i="1"/>
  <c r="F99" i="1"/>
  <c r="G99" i="1" s="1"/>
  <c r="E99" i="1"/>
  <c r="F98" i="1"/>
  <c r="G98" i="1" s="1"/>
  <c r="E98" i="1"/>
  <c r="F97" i="1"/>
  <c r="G97" i="1" s="1"/>
  <c r="E97" i="1"/>
  <c r="F96" i="1"/>
  <c r="G96" i="1" s="1"/>
  <c r="E96" i="1"/>
  <c r="F95" i="1"/>
  <c r="G95" i="1" s="1"/>
  <c r="E95" i="1"/>
  <c r="F94" i="1"/>
  <c r="G94" i="1" s="1"/>
  <c r="E94" i="1"/>
  <c r="F93" i="1"/>
  <c r="G93" i="1" s="1"/>
  <c r="E93" i="1"/>
  <c r="F92" i="1"/>
  <c r="G92" i="1" s="1"/>
  <c r="E92" i="1"/>
  <c r="F91" i="1"/>
  <c r="G91" i="1" s="1"/>
  <c r="E91" i="1"/>
  <c r="F90" i="1"/>
  <c r="G90" i="1" s="1"/>
  <c r="E90" i="1"/>
  <c r="F89" i="1"/>
  <c r="G89" i="1" s="1"/>
  <c r="E89" i="1"/>
  <c r="F88" i="1"/>
  <c r="G88" i="1" s="1"/>
  <c r="E88" i="1"/>
  <c r="F87" i="1"/>
  <c r="G87" i="1" s="1"/>
  <c r="E87" i="1"/>
  <c r="F86" i="1"/>
  <c r="G86" i="1" s="1"/>
  <c r="E86" i="1"/>
  <c r="F85" i="1"/>
  <c r="G85" i="1" s="1"/>
  <c r="E85" i="1"/>
  <c r="F84" i="1"/>
  <c r="G84" i="1" s="1"/>
  <c r="E84" i="1"/>
  <c r="F83" i="1"/>
  <c r="G83" i="1" s="1"/>
  <c r="E83" i="1"/>
  <c r="F82" i="1"/>
  <c r="G82" i="1" s="1"/>
  <c r="E82" i="1"/>
  <c r="F81" i="1"/>
  <c r="G81" i="1" s="1"/>
  <c r="E81" i="1"/>
  <c r="F80" i="1"/>
  <c r="G80" i="1" s="1"/>
  <c r="E80" i="1"/>
  <c r="F79" i="1"/>
  <c r="G79" i="1" s="1"/>
  <c r="E79" i="1"/>
  <c r="F78" i="1"/>
  <c r="G78" i="1" s="1"/>
  <c r="E78" i="1"/>
  <c r="F77" i="1"/>
  <c r="G77" i="1" s="1"/>
  <c r="E77" i="1"/>
  <c r="F76" i="1"/>
  <c r="G76" i="1" s="1"/>
  <c r="E76" i="1"/>
  <c r="F75" i="1"/>
  <c r="G75" i="1" s="1"/>
  <c r="E75" i="1"/>
  <c r="F74" i="1"/>
  <c r="G74" i="1" s="1"/>
  <c r="E74" i="1"/>
  <c r="F73" i="1"/>
  <c r="G73" i="1" s="1"/>
  <c r="E73" i="1"/>
  <c r="F72" i="1"/>
  <c r="G72" i="1" s="1"/>
  <c r="E72" i="1"/>
  <c r="F71" i="1"/>
  <c r="G71" i="1" s="1"/>
  <c r="E71" i="1"/>
  <c r="F70" i="1"/>
  <c r="G70" i="1" s="1"/>
  <c r="E70" i="1"/>
  <c r="F69" i="1"/>
  <c r="G69" i="1" s="1"/>
  <c r="E69" i="1"/>
  <c r="F68" i="1"/>
  <c r="G68" i="1" s="1"/>
  <c r="E68" i="1"/>
  <c r="F67" i="1"/>
  <c r="G67" i="1" s="1"/>
  <c r="E67" i="1"/>
  <c r="F66" i="1"/>
  <c r="G66" i="1" s="1"/>
  <c r="E66" i="1"/>
  <c r="F65" i="1"/>
  <c r="G65" i="1" s="1"/>
  <c r="E65" i="1"/>
  <c r="F64" i="1"/>
  <c r="G64" i="1" s="1"/>
  <c r="E64" i="1"/>
  <c r="F63" i="1"/>
  <c r="G63" i="1" s="1"/>
  <c r="E63" i="1"/>
  <c r="F62" i="1"/>
  <c r="G62" i="1" s="1"/>
  <c r="E62" i="1"/>
  <c r="F61" i="1"/>
  <c r="G61" i="1" s="1"/>
  <c r="E61" i="1"/>
  <c r="F60" i="1"/>
  <c r="G60" i="1" s="1"/>
  <c r="E60" i="1"/>
  <c r="F59" i="1"/>
  <c r="G59" i="1" s="1"/>
  <c r="E59" i="1"/>
  <c r="F58" i="1"/>
  <c r="G58" i="1" s="1"/>
  <c r="E58" i="1"/>
  <c r="F57" i="1"/>
  <c r="G57" i="1" s="1"/>
  <c r="E57" i="1"/>
  <c r="F56" i="1"/>
  <c r="G56" i="1" s="1"/>
  <c r="E56" i="1"/>
  <c r="F55" i="1"/>
  <c r="G55" i="1" s="1"/>
  <c r="E55" i="1"/>
  <c r="F54" i="1"/>
  <c r="G54" i="1" s="1"/>
  <c r="E54" i="1"/>
  <c r="F53" i="1"/>
  <c r="G53" i="1" s="1"/>
  <c r="E53" i="1"/>
  <c r="F52" i="1"/>
  <c r="G52" i="1" s="1"/>
  <c r="E52" i="1"/>
  <c r="F51" i="1"/>
  <c r="G51" i="1" s="1"/>
  <c r="E51" i="1"/>
  <c r="F50" i="1"/>
  <c r="G50" i="1" s="1"/>
  <c r="E50" i="1"/>
  <c r="F49" i="1"/>
  <c r="G49" i="1" s="1"/>
  <c r="E49" i="1"/>
  <c r="F48" i="1"/>
  <c r="G48" i="1" s="1"/>
  <c r="E48" i="1"/>
  <c r="F47" i="1"/>
  <c r="G47" i="1" s="1"/>
  <c r="E47" i="1"/>
  <c r="F46" i="1"/>
  <c r="G46" i="1" s="1"/>
  <c r="E46" i="1"/>
  <c r="F45" i="1"/>
  <c r="G45" i="1" s="1"/>
  <c r="E45" i="1"/>
  <c r="F44" i="1"/>
  <c r="G44" i="1" s="1"/>
  <c r="E44" i="1"/>
  <c r="F43" i="1"/>
  <c r="G43" i="1" s="1"/>
  <c r="E43" i="1"/>
  <c r="F42" i="1"/>
  <c r="G42" i="1" s="1"/>
  <c r="E42" i="1"/>
  <c r="F41" i="1"/>
  <c r="G41" i="1" s="1"/>
  <c r="E41" i="1"/>
  <c r="F40" i="1"/>
  <c r="G40" i="1" s="1"/>
  <c r="E40" i="1"/>
  <c r="F39" i="1"/>
  <c r="G39" i="1" s="1"/>
  <c r="E39" i="1"/>
  <c r="F38" i="1"/>
  <c r="G38" i="1" s="1"/>
  <c r="E38" i="1"/>
  <c r="F37" i="1"/>
  <c r="G37" i="1" s="1"/>
  <c r="E37" i="1"/>
  <c r="F36" i="1"/>
  <c r="G36" i="1" s="1"/>
  <c r="E36" i="1"/>
  <c r="F35" i="1"/>
  <c r="G35" i="1" s="1"/>
  <c r="E35" i="1"/>
  <c r="F34" i="1"/>
  <c r="G34" i="1" s="1"/>
  <c r="E34" i="1"/>
  <c r="F33" i="1"/>
  <c r="G33" i="1" s="1"/>
  <c r="E33" i="1"/>
  <c r="F32" i="1"/>
  <c r="G32" i="1" s="1"/>
  <c r="E32" i="1"/>
  <c r="F31" i="1"/>
  <c r="G31" i="1" s="1"/>
  <c r="E31" i="1"/>
  <c r="F30" i="1"/>
  <c r="G30" i="1" s="1"/>
  <c r="E30" i="1"/>
  <c r="F29" i="1"/>
  <c r="G29" i="1" s="1"/>
  <c r="E29" i="1"/>
  <c r="F28" i="1"/>
  <c r="G28" i="1" s="1"/>
  <c r="E28" i="1"/>
  <c r="F27" i="1"/>
  <c r="G27" i="1" s="1"/>
  <c r="E27" i="1"/>
  <c r="F26" i="1"/>
  <c r="G26" i="1" s="1"/>
  <c r="E26" i="1"/>
  <c r="F25" i="1"/>
  <c r="G25" i="1" s="1"/>
  <c r="E25" i="1"/>
  <c r="F24" i="1"/>
  <c r="G24" i="1" s="1"/>
  <c r="E24" i="1"/>
  <c r="F23" i="1"/>
  <c r="G23" i="1" s="1"/>
  <c r="E23" i="1"/>
  <c r="F22" i="1"/>
  <c r="G22" i="1" s="1"/>
  <c r="E22" i="1"/>
  <c r="F21" i="1"/>
  <c r="G21" i="1" s="1"/>
  <c r="E21" i="1"/>
  <c r="F20" i="1"/>
  <c r="G20" i="1" s="1"/>
  <c r="E20" i="1"/>
  <c r="F19" i="1"/>
  <c r="G19" i="1" s="1"/>
  <c r="E19" i="1"/>
  <c r="F18" i="1"/>
  <c r="G18" i="1" s="1"/>
  <c r="E18" i="1"/>
  <c r="I1" i="1" l="1"/>
  <c r="F13" i="1"/>
  <c r="F12" i="1"/>
</calcChain>
</file>

<file path=xl/comments1.xml><?xml version="1.0" encoding="utf-8"?>
<comments xmlns="http://schemas.openxmlformats.org/spreadsheetml/2006/main">
  <authors>
    <author>Christoph.Gmuer</author>
  </authors>
  <commentList>
    <comment ref="C6" authorId="0">
      <text>
        <r>
          <rPr>
            <b/>
            <sz val="9"/>
            <color indexed="81"/>
            <rFont val="Tahoma"/>
            <family val="2"/>
          </rPr>
          <t>Christoph.Gmuer:</t>
        </r>
        <r>
          <rPr>
            <sz val="9"/>
            <color indexed="81"/>
            <rFont val="Tahoma"/>
            <family val="2"/>
          </rPr>
          <t xml:space="preserve">
Zum Fixieren des Datums: Datum von Hand einfügen oder [F2] und dann [F9] und [Enter] drücken.
</t>
        </r>
      </text>
    </comment>
    <comment ref="M15" authorId="0">
      <text>
        <r>
          <rPr>
            <b/>
            <sz val="9"/>
            <color indexed="81"/>
            <rFont val="Tahoma"/>
            <family val="2"/>
          </rPr>
          <t>Christoph.Gmuer:</t>
        </r>
        <r>
          <rPr>
            <sz val="9"/>
            <color indexed="81"/>
            <rFont val="Tahoma"/>
            <family val="2"/>
          </rPr>
          <t xml:space="preserve">
Wenn die elektrische Leistung der Anlage (Summe Zuluft und Abluft nicht bekannt ist, kann diese auch berechnet werden.
Mögliche Werte für Wirkungsgrad:
55% bei kleinen Anlagen (0 m3/h)
65% bei grossen Anlagen (10'000 m3/h)
</t>
        </r>
      </text>
    </comment>
    <comment ref="A18" authorId="0">
      <text>
        <r>
          <rPr>
            <b/>
            <sz val="9"/>
            <color indexed="81"/>
            <rFont val="Tahoma"/>
            <family val="2"/>
          </rPr>
          <t>Christoph.Gmuer:</t>
        </r>
        <r>
          <rPr>
            <sz val="9"/>
            <color indexed="81"/>
            <rFont val="Tahoma"/>
            <family val="2"/>
          </rPr>
          <t xml:space="preserve">
freie Nummer oder Möglichkeit zur Beschriftung resp. Nummerierung der Zeilen.</t>
        </r>
      </text>
    </comment>
    <comment ref="B18" authorId="0">
      <text>
        <r>
          <rPr>
            <b/>
            <sz val="9"/>
            <color indexed="81"/>
            <rFont val="Tahoma"/>
            <family val="2"/>
          </rPr>
          <t>Christoph.Gmuer:</t>
        </r>
        <r>
          <rPr>
            <sz val="9"/>
            <color indexed="81"/>
            <rFont val="Tahoma"/>
            <family val="2"/>
          </rPr>
          <t xml:space="preserve">
Beschreibung der Räume (für die Nachvollziehbarkeit der Berechnung)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Christoph.Gmuer:</t>
        </r>
        <r>
          <rPr>
            <sz val="9"/>
            <color indexed="81"/>
            <rFont val="Tahoma"/>
            <family val="2"/>
          </rPr>
          <t xml:space="preserve">
Nettogeschossfläche</t>
        </r>
      </text>
    </comment>
    <comment ref="D18" authorId="0">
      <text>
        <r>
          <rPr>
            <b/>
            <sz val="9"/>
            <color indexed="81"/>
            <rFont val="Tahoma"/>
            <family val="2"/>
          </rPr>
          <t>Christoph.Gmuer:</t>
        </r>
        <r>
          <rPr>
            <sz val="9"/>
            <color indexed="81"/>
            <rFont val="Tahoma"/>
            <family val="2"/>
          </rPr>
          <t xml:space="preserve">
Nummer der Nutzung gemäss Merkblatt SIA 2024, als Hilfe vgl. Liste rechts aussen auf dieser Tabelle.</t>
        </r>
      </text>
    </comment>
    <comment ref="I18" authorId="0">
      <text>
        <r>
          <rPr>
            <b/>
            <sz val="9"/>
            <color indexed="81"/>
            <rFont val="Tahoma"/>
            <family val="2"/>
          </rPr>
          <t>Christoph.Gmuer:</t>
        </r>
        <r>
          <rPr>
            <sz val="9"/>
            <color indexed="81"/>
            <rFont val="Tahoma"/>
            <family val="2"/>
          </rPr>
          <t xml:space="preserve">
Möglichkeit zur Nummerierung der Anlagen.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Christoph.Gmuer:</t>
        </r>
        <r>
          <rPr>
            <sz val="9"/>
            <color indexed="81"/>
            <rFont val="Tahoma"/>
            <family val="2"/>
          </rPr>
          <t xml:space="preserve">
Beschreibung der Anlagen (für die Nachvollziehbarkeit der Berechnung)</t>
        </r>
      </text>
    </comment>
    <comment ref="K18" authorId="0">
      <text>
        <r>
          <rPr>
            <b/>
            <sz val="9"/>
            <color indexed="81"/>
            <rFont val="Tahoma"/>
            <family val="2"/>
          </rPr>
          <t>Christoph.Gmuer:</t>
        </r>
        <r>
          <rPr>
            <sz val="9"/>
            <color indexed="81"/>
            <rFont val="Tahoma"/>
            <family val="2"/>
          </rPr>
          <t xml:space="preserve">
Elektrische Leistung der Lüftungsanlagen (Total, d.h. Summe von ZUL und ABL, Regelung und Steuerung etc.).
In der Regel: Elektrische Leistung der Elektromotoren.</t>
        </r>
      </text>
    </comment>
    <comment ref="L18" authorId="0">
      <text>
        <r>
          <rPr>
            <b/>
            <sz val="9"/>
            <color indexed="81"/>
            <rFont val="Tahoma"/>
            <family val="2"/>
          </rPr>
          <t>Christoph.Gmuer:</t>
        </r>
        <r>
          <rPr>
            <sz val="9"/>
            <color indexed="81"/>
            <rFont val="Tahoma"/>
            <family val="2"/>
          </rPr>
          <t xml:space="preserve">
Wenn eine Leitung eingegeben wird, dann wird mit diesem Wert gerechnet. Ansonsten wird mit den Eingaben "rechts" die elektrische Leistung berechnet gerechnet.</t>
        </r>
      </text>
    </comment>
  </commentList>
</comments>
</file>

<file path=xl/sharedStrings.xml><?xml version="1.0" encoding="utf-8"?>
<sst xmlns="http://schemas.openxmlformats.org/spreadsheetml/2006/main" count="93" uniqueCount="87">
  <si>
    <t>Summe aller Nettogeschossflächen</t>
  </si>
  <si>
    <t>Summe der elektrischen Leistungen</t>
  </si>
  <si>
    <t>Grenzwert der elektrischen Leistungen</t>
  </si>
  <si>
    <t>Anforderung eingehalten?</t>
  </si>
  <si>
    <t>Nr.</t>
  </si>
  <si>
    <t>Raumnutzung</t>
  </si>
  <si>
    <t>Einzelanforderung</t>
  </si>
  <si>
    <r>
      <t>Grenzwert p</t>
    </r>
    <r>
      <rPr>
        <vertAlign val="subscript"/>
        <sz val="10"/>
        <color theme="1"/>
        <rFont val="Arial"/>
        <family val="2"/>
      </rPr>
      <t xml:space="preserve">V </t>
    </r>
    <r>
      <rPr>
        <sz val="10"/>
        <color theme="1"/>
        <rFont val="Arial"/>
        <family val="2"/>
      </rPr>
      <t>in W/m</t>
    </r>
    <r>
      <rPr>
        <vertAlign val="superscript"/>
        <sz val="10"/>
        <color theme="1"/>
        <rFont val="Arial"/>
        <family val="2"/>
      </rPr>
      <t>2</t>
    </r>
  </si>
  <si>
    <t>Wohnraum, Schlafzimmer</t>
  </si>
  <si>
    <t>Küche</t>
  </si>
  <si>
    <t>Hotelzimmer</t>
  </si>
  <si>
    <t>Empfang, Lobby</t>
  </si>
  <si>
    <t>Einzel-, Gruppenbüro</t>
  </si>
  <si>
    <t>Grossraumbüro</t>
  </si>
  <si>
    <t>Sitzungszimmer</t>
  </si>
  <si>
    <t>Schalterhalle, Empfang</t>
  </si>
  <si>
    <t>Schulzimmer</t>
  </si>
  <si>
    <t>Lehrerzimmer</t>
  </si>
  <si>
    <t>Bibliothek</t>
  </si>
  <si>
    <t>Hörsaal</t>
  </si>
  <si>
    <t>Spezialräume</t>
  </si>
  <si>
    <t>Verkauf: Möbel</t>
  </si>
  <si>
    <t>Lebensmittelverkauf</t>
  </si>
  <si>
    <t>Bau + Garten</t>
  </si>
  <si>
    <t>Supermarkt (Food/Nonfood)</t>
  </si>
  <si>
    <t>Fachmärkte, Warenhäuser</t>
  </si>
  <si>
    <t>Bijouterie</t>
  </si>
  <si>
    <t>Restaurant</t>
  </si>
  <si>
    <t>Selbstbedienungsrestaurant</t>
  </si>
  <si>
    <t>Küche zu Restaurant</t>
  </si>
  <si>
    <t>Küche zu Selbstbedienungsrest.</t>
  </si>
  <si>
    <t>Vorstellungsraum</t>
  </si>
  <si>
    <t>Mehrzweckhalle</t>
  </si>
  <si>
    <t>Ausstellungshalle</t>
  </si>
  <si>
    <t>Bettenzimmer</t>
  </si>
  <si>
    <t>Stationszimmer</t>
  </si>
  <si>
    <t>Behandlungsräume</t>
  </si>
  <si>
    <t>Produktion (grobe Arbeit)</t>
  </si>
  <si>
    <t>Produktion (feine Arbeit)</t>
  </si>
  <si>
    <t>Lagerhalle</t>
  </si>
  <si>
    <t>Turnhalle</t>
  </si>
  <si>
    <t>Fitnessraum</t>
  </si>
  <si>
    <t>Schwimmhalle</t>
  </si>
  <si>
    <t>Verkehrsfläche</t>
  </si>
  <si>
    <t>Nebenräume</t>
  </si>
  <si>
    <t>WC, Bad, Dusche</t>
  </si>
  <si>
    <t>WC</t>
  </si>
  <si>
    <t>Garderoben, Duschen</t>
  </si>
  <si>
    <t>Parkhaus</t>
  </si>
  <si>
    <t>Wasch- und Trockenraum</t>
  </si>
  <si>
    <t>Kühlraum</t>
  </si>
  <si>
    <t>Daten der Raumnutzungen:</t>
  </si>
  <si>
    <t>für die Berechnung der Anforderung:</t>
  </si>
  <si>
    <t>Bezeichnung</t>
  </si>
  <si>
    <t>Bestimmung Nettogeschossfläche und Grenzwert:</t>
  </si>
  <si>
    <t>W/m²</t>
  </si>
  <si>
    <t>P_el</t>
  </si>
  <si>
    <t>W</t>
  </si>
  <si>
    <t>Flächen</t>
  </si>
  <si>
    <t>Raum/Räume</t>
  </si>
  <si>
    <t>m²</t>
  </si>
  <si>
    <t xml:space="preserve"> </t>
  </si>
  <si>
    <r>
      <t>p</t>
    </r>
    <r>
      <rPr>
        <vertAlign val="subscript"/>
        <sz val="11"/>
        <color theme="1"/>
        <rFont val="Calibri"/>
        <family val="2"/>
        <scheme val="minor"/>
      </rPr>
      <t>V</t>
    </r>
  </si>
  <si>
    <t>Elektrische Leistung der Lüftungsanlagen</t>
  </si>
  <si>
    <t>Anlage</t>
  </si>
  <si>
    <t>Wirk.grad</t>
  </si>
  <si>
    <t>m³/h</t>
  </si>
  <si>
    <t>evtl. Berechnung der Leistung</t>
  </si>
  <si>
    <t>Vol.strom</t>
  </si>
  <si>
    <t>Druckverl.</t>
  </si>
  <si>
    <t>Projektbezeichnung:</t>
  </si>
  <si>
    <t>Verantwortlich für Nachweis:</t>
  </si>
  <si>
    <t>Datum / Unterschrift:</t>
  </si>
  <si>
    <t>Pa</t>
  </si>
  <si>
    <t>%</t>
  </si>
  <si>
    <t>Nachweis spezifische Leistung für Lüftungsanlagen (ohne Klimatisierung)</t>
  </si>
  <si>
    <t>Nutzung gemäss SIA 2024</t>
  </si>
  <si>
    <t xml:space="preserve"> m²</t>
  </si>
  <si>
    <t xml:space="preserve"> W</t>
  </si>
  <si>
    <t>Haftungsausschluss</t>
  </si>
  <si>
    <t>mailto:energie@bd.zh.ch?body=Fehlermeldung%20%0A%0AFehlerart%3A%20%0A%0AZelle%3A%20%0A%0ABeschreibung%3A%20%0A%0AName%2FVorname%3A%0A%0AFirma%2FAdresse%3A%0A%0ATelefon-Nr.%3A%20%0A%0A&amp;subject=Fehlermeldung%20an%20Ch.%20Gm%C3%BCr</t>
  </si>
  <si>
    <t>Fehler sind per Email zu melden an:</t>
  </si>
  <si>
    <t>Zusammenstellung / Ergebnis:</t>
  </si>
  <si>
    <r>
      <t>P</t>
    </r>
    <r>
      <rPr>
        <vertAlign val="subscript"/>
        <sz val="11"/>
        <color theme="1"/>
        <rFont val="Calibri"/>
        <family val="2"/>
        <scheme val="minor"/>
      </rPr>
      <t>el</t>
    </r>
  </si>
  <si>
    <r>
      <t>Eing. P</t>
    </r>
    <r>
      <rPr>
        <vertAlign val="subscript"/>
        <sz val="11"/>
        <color theme="1"/>
        <rFont val="Calibri"/>
        <family val="2"/>
        <scheme val="minor"/>
      </rPr>
      <t>el</t>
    </r>
  </si>
  <si>
    <t>Diese Exceltabelle steht zur freien Verfügung. Die Excelfunktionen sind nicht gesperrt, so dass Manipulationen an der Tabelle möglich sind. Für die Anwendung kann deshalb keine Haftung übernommen werden.</t>
  </si>
  <si>
    <t>Zürich, 2.09.2012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</si>
</sst>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_ ;[Red]\-#,##0.0\ "/>
    <numFmt numFmtId="166" formatCode="#,##0_ ;[Red]\-#,##0\ 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vertAlign val="sub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9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164" fontId="3" fillId="0" borderId="3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164" fontId="3" fillId="0" borderId="6" xfId="0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justify" vertical="top" wrapText="1"/>
    </xf>
    <xf numFmtId="164" fontId="3" fillId="0" borderId="9" xfId="0" applyNumberFormat="1" applyFont="1" applyBorder="1" applyAlignment="1">
      <alignment horizontal="center" vertical="top" wrapText="1"/>
    </xf>
    <xf numFmtId="0" fontId="1" fillId="0" borderId="0" xfId="0" applyFont="1"/>
    <xf numFmtId="0" fontId="3" fillId="0" borderId="10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justify" vertical="top" wrapText="1"/>
    </xf>
    <xf numFmtId="0" fontId="3" fillId="0" borderId="14" xfId="0" applyFont="1" applyBorder="1" applyAlignment="1">
      <alignment horizontal="justify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justify" vertical="top" wrapText="1"/>
    </xf>
    <xf numFmtId="0" fontId="3" fillId="0" borderId="17" xfId="0" applyFont="1" applyBorder="1" applyAlignment="1">
      <alignment horizontal="justify" vertical="top" wrapText="1"/>
    </xf>
    <xf numFmtId="164" fontId="3" fillId="0" borderId="18" xfId="0" applyNumberFormat="1" applyFont="1" applyBorder="1" applyAlignment="1">
      <alignment horizontal="center" vertical="top" wrapText="1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5" xfId="0" applyBorder="1"/>
    <xf numFmtId="165" fontId="0" fillId="0" borderId="5" xfId="0" applyNumberFormat="1" applyBorder="1"/>
    <xf numFmtId="166" fontId="0" fillId="0" borderId="6" xfId="0" applyNumberFormat="1" applyBorder="1"/>
    <xf numFmtId="0" fontId="0" fillId="0" borderId="8" xfId="0" applyBorder="1"/>
    <xf numFmtId="165" fontId="0" fillId="0" borderId="8" xfId="0" applyNumberFormat="1" applyBorder="1"/>
    <xf numFmtId="166" fontId="0" fillId="0" borderId="9" xfId="0" applyNumberFormat="1" applyBorder="1"/>
    <xf numFmtId="0" fontId="0" fillId="0" borderId="17" xfId="0" applyBorder="1"/>
    <xf numFmtId="165" fontId="0" fillId="0" borderId="17" xfId="0" applyNumberFormat="1" applyBorder="1"/>
    <xf numFmtId="166" fontId="0" fillId="0" borderId="18" xfId="0" applyNumberFormat="1" applyBorder="1"/>
    <xf numFmtId="0" fontId="0" fillId="0" borderId="7" xfId="0" applyBorder="1"/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7" fillId="0" borderId="9" xfId="0" applyFont="1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18" xfId="0" applyBorder="1" applyAlignment="1">
      <alignment horizontal="right"/>
    </xf>
    <xf numFmtId="166" fontId="0" fillId="0" borderId="2" xfId="0" applyNumberFormat="1" applyBorder="1"/>
    <xf numFmtId="0" fontId="0" fillId="0" borderId="3" xfId="0" applyBorder="1"/>
    <xf numFmtId="166" fontId="0" fillId="0" borderId="5" xfId="0" applyNumberFormat="1" applyBorder="1"/>
    <xf numFmtId="0" fontId="0" fillId="0" borderId="6" xfId="0" applyBorder="1"/>
    <xf numFmtId="0" fontId="0" fillId="0" borderId="9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166" fontId="0" fillId="2" borderId="2" xfId="0" applyNumberFormat="1" applyFill="1" applyBorder="1" applyProtection="1">
      <protection locked="0"/>
    </xf>
    <xf numFmtId="166" fontId="0" fillId="2" borderId="5" xfId="0" applyNumberFormat="1" applyFill="1" applyBorder="1" applyProtection="1">
      <protection locked="0"/>
    </xf>
    <xf numFmtId="166" fontId="0" fillId="2" borderId="8" xfId="0" applyNumberFormat="1" applyFill="1" applyBorder="1" applyProtection="1">
      <protection locked="0"/>
    </xf>
    <xf numFmtId="166" fontId="0" fillId="0" borderId="8" xfId="0" applyNumberFormat="1" applyBorder="1"/>
    <xf numFmtId="166" fontId="0" fillId="3" borderId="2" xfId="0" applyNumberFormat="1" applyFill="1" applyBorder="1" applyProtection="1">
      <protection locked="0"/>
    </xf>
    <xf numFmtId="9" fontId="0" fillId="3" borderId="3" xfId="0" applyNumberFormat="1" applyFill="1" applyBorder="1" applyProtection="1">
      <protection locked="0"/>
    </xf>
    <xf numFmtId="166" fontId="0" fillId="3" borderId="5" xfId="0" applyNumberFormat="1" applyFill="1" applyBorder="1" applyProtection="1">
      <protection locked="0"/>
    </xf>
    <xf numFmtId="9" fontId="0" fillId="3" borderId="6" xfId="0" applyNumberFormat="1" applyFill="1" applyBorder="1" applyProtection="1">
      <protection locked="0"/>
    </xf>
    <xf numFmtId="166" fontId="0" fillId="3" borderId="8" xfId="0" applyNumberFormat="1" applyFill="1" applyBorder="1" applyProtection="1">
      <protection locked="0"/>
    </xf>
    <xf numFmtId="9" fontId="0" fillId="3" borderId="9" xfId="0" applyNumberFormat="1" applyFill="1" applyBorder="1" applyProtection="1">
      <protection locked="0"/>
    </xf>
    <xf numFmtId="0" fontId="10" fillId="0" borderId="0" xfId="1"/>
    <xf numFmtId="0" fontId="1" fillId="0" borderId="8" xfId="0" applyFont="1" applyBorder="1" applyAlignment="1">
      <alignment horizontal="center"/>
    </xf>
    <xf numFmtId="166" fontId="1" fillId="0" borderId="2" xfId="0" applyNumberFormat="1" applyFont="1" applyBorder="1"/>
    <xf numFmtId="166" fontId="1" fillId="0" borderId="5" xfId="0" applyNumberFormat="1" applyFont="1" applyBorder="1"/>
    <xf numFmtId="0" fontId="11" fillId="0" borderId="0" xfId="0" applyFont="1" applyAlignment="1">
      <alignment horizontal="center"/>
    </xf>
    <xf numFmtId="0" fontId="0" fillId="0" borderId="2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25" xfId="0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0" fillId="2" borderId="26" xfId="0" applyFill="1" applyBorder="1" applyAlignment="1" applyProtection="1">
      <alignment horizontal="left"/>
      <protection locked="0"/>
    </xf>
    <xf numFmtId="14" fontId="0" fillId="2" borderId="28" xfId="0" applyNumberFormat="1" applyFill="1" applyBorder="1" applyAlignment="1" applyProtection="1">
      <alignment horizontal="left" vertical="top"/>
      <protection locked="0"/>
    </xf>
    <xf numFmtId="0" fontId="0" fillId="2" borderId="27" xfId="0" applyFill="1" applyBorder="1" applyAlignment="1" applyProtection="1">
      <alignment horizontal="left" vertical="top"/>
      <protection locked="0"/>
    </xf>
    <xf numFmtId="0" fontId="0" fillId="2" borderId="29" xfId="0" applyFill="1" applyBorder="1" applyAlignment="1" applyProtection="1">
      <alignment horizontal="left" vertical="top"/>
      <protection locked="0"/>
    </xf>
    <xf numFmtId="0" fontId="0" fillId="2" borderId="30" xfId="0" applyFill="1" applyBorder="1" applyAlignment="1" applyProtection="1">
      <alignment horizontal="left" vertical="top"/>
      <protection locked="0"/>
    </xf>
    <xf numFmtId="0" fontId="0" fillId="2" borderId="31" xfId="0" applyFill="1" applyBorder="1" applyAlignment="1" applyProtection="1">
      <alignment horizontal="left" vertical="top"/>
      <protection locked="0"/>
    </xf>
    <xf numFmtId="0" fontId="0" fillId="2" borderId="32" xfId="0" applyFill="1" applyBorder="1" applyAlignment="1" applyProtection="1">
      <alignment horizontal="left" vertical="top"/>
      <protection locked="0"/>
    </xf>
    <xf numFmtId="0" fontId="0" fillId="0" borderId="28" xfId="0" applyBorder="1" applyAlignment="1" applyProtection="1">
      <alignment horizontal="left" vertical="top" wrapText="1"/>
      <protection locked="0"/>
    </xf>
    <xf numFmtId="0" fontId="0" fillId="0" borderId="27" xfId="0" applyBorder="1" applyAlignment="1" applyProtection="1">
      <alignment horizontal="left" vertical="top" wrapText="1"/>
      <protection locked="0"/>
    </xf>
    <xf numFmtId="0" fontId="0" fillId="0" borderId="29" xfId="0" applyBorder="1" applyAlignment="1" applyProtection="1">
      <alignment horizontal="left" vertical="top" wrapText="1"/>
      <protection locked="0"/>
    </xf>
    <xf numFmtId="0" fontId="0" fillId="0" borderId="33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34" xfId="0" applyBorder="1" applyAlignment="1" applyProtection="1">
      <alignment horizontal="left" vertical="top" wrapText="1"/>
      <protection locked="0"/>
    </xf>
    <xf numFmtId="0" fontId="0" fillId="0" borderId="30" xfId="0" applyBorder="1" applyAlignment="1" applyProtection="1">
      <alignment horizontal="left" vertical="top" wrapText="1"/>
      <protection locked="0"/>
    </xf>
    <xf numFmtId="0" fontId="0" fillId="0" borderId="31" xfId="0" applyBorder="1" applyAlignment="1" applyProtection="1">
      <alignment horizontal="left" vertical="top" wrapText="1"/>
      <protection locked="0"/>
    </xf>
    <xf numFmtId="0" fontId="0" fillId="0" borderId="32" xfId="0" applyBorder="1" applyAlignment="1" applyProtection="1">
      <alignment horizontal="left" vertical="top" wrapText="1"/>
      <protection locked="0"/>
    </xf>
  </cellXfs>
  <cellStyles count="2">
    <cellStyle name="Hyperlink" xfId="1" builtinId="8"/>
    <cellStyle name="Standard" xfId="0" builtinId="0"/>
  </cellStyles>
  <dxfs count="0"/>
  <tableStyles count="0" defaultTableStyle="TableStyleMedium9" defaultPivotStyle="PivotStyleLight16"/>
  <colors>
    <mruColors>
      <color rgb="FF66FF33"/>
      <color rgb="FFFFFF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ergie@bd.zh.ch?body=Fehlermeldung%20%0A%0AFehlerart%3A%20%0A%0AZelle%3A%20%0A%0ABeschreibung%3A%20%0A%0AName%2FVorname%3A%0A%0AFirma%2FAdresse%3A%0A%0ATelefon-Nr.%3A%20%0A%0A&amp;subject=Fehlermeldung%20an%20Ch.%20Gm%C3%BC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02"/>
  <sheetViews>
    <sheetView tabSelected="1" zoomScaleNormal="100" workbookViewId="0">
      <selection activeCell="C3" sqref="C3:G3"/>
    </sheetView>
  </sheetViews>
  <sheetFormatPr baseColWidth="10" defaultRowHeight="15" x14ac:dyDescent="0.25"/>
  <cols>
    <col min="1" max="1" width="6.5703125" customWidth="1"/>
    <col min="2" max="2" width="21.28515625" customWidth="1"/>
    <col min="3" max="3" width="7.85546875" bestFit="1" customWidth="1"/>
    <col min="4" max="4" width="6.140625" customWidth="1"/>
    <col min="5" max="5" width="31.7109375" customWidth="1"/>
    <col min="8" max="8" width="2.7109375" customWidth="1"/>
    <col min="9" max="9" width="7.7109375" customWidth="1"/>
    <col min="10" max="10" width="27.7109375" customWidth="1"/>
    <col min="11" max="11" width="8.7109375" customWidth="1"/>
    <col min="17" max="17" width="6.85546875" bestFit="1" customWidth="1"/>
    <col min="18" max="18" width="28.28515625" bestFit="1" customWidth="1"/>
    <col min="19" max="19" width="19.140625" bestFit="1" customWidth="1"/>
  </cols>
  <sheetData>
    <row r="1" spans="1:19" ht="18.75" x14ac:dyDescent="0.3">
      <c r="A1" s="1" t="s">
        <v>75</v>
      </c>
      <c r="B1" s="1"/>
      <c r="C1" s="1"/>
      <c r="I1" s="77" t="str">
        <f>IF(F11=0,"",IF(F11&lt;F12,"","Nachweis nicht erfüllt."))</f>
        <v/>
      </c>
      <c r="J1" s="77"/>
      <c r="K1" s="77"/>
      <c r="L1" s="77"/>
      <c r="M1" s="77"/>
      <c r="N1" s="77"/>
      <c r="O1" s="77"/>
      <c r="Q1" t="s">
        <v>51</v>
      </c>
    </row>
    <row r="2" spans="1:19" x14ac:dyDescent="0.25">
      <c r="Q2" t="s">
        <v>52</v>
      </c>
    </row>
    <row r="3" spans="1:19" ht="15.75" thickBot="1" x14ac:dyDescent="0.3">
      <c r="A3" t="s">
        <v>70</v>
      </c>
      <c r="C3" s="81"/>
      <c r="D3" s="82"/>
      <c r="E3" s="82"/>
      <c r="F3" s="82"/>
      <c r="G3" s="83"/>
      <c r="I3" s="90"/>
      <c r="J3" s="91"/>
      <c r="K3" s="91"/>
      <c r="L3" s="91"/>
      <c r="M3" s="91"/>
      <c r="N3" s="91"/>
      <c r="O3" s="92"/>
    </row>
    <row r="4" spans="1:19" x14ac:dyDescent="0.25">
      <c r="I4" s="93"/>
      <c r="J4" s="94"/>
      <c r="K4" s="94"/>
      <c r="L4" s="94"/>
      <c r="M4" s="94"/>
      <c r="N4" s="94"/>
      <c r="O4" s="95"/>
      <c r="Q4" s="12" t="s">
        <v>4</v>
      </c>
      <c r="R4" s="13" t="s">
        <v>5</v>
      </c>
      <c r="S4" s="14" t="s">
        <v>6</v>
      </c>
    </row>
    <row r="5" spans="1:19" ht="16.5" thickBot="1" x14ac:dyDescent="0.3">
      <c r="A5" t="s">
        <v>71</v>
      </c>
      <c r="C5" s="81"/>
      <c r="D5" s="82"/>
      <c r="E5" s="82"/>
      <c r="F5" s="82"/>
      <c r="G5" s="83"/>
      <c r="I5" s="93"/>
      <c r="J5" s="94"/>
      <c r="K5" s="94"/>
      <c r="L5" s="94"/>
      <c r="M5" s="94"/>
      <c r="N5" s="94"/>
      <c r="O5" s="95"/>
      <c r="Q5" s="15"/>
      <c r="R5" s="16"/>
      <c r="S5" s="17" t="s">
        <v>7</v>
      </c>
    </row>
    <row r="6" spans="1:19" x14ac:dyDescent="0.25">
      <c r="A6" t="s">
        <v>72</v>
      </c>
      <c r="C6" s="84">
        <f ca="1">TODAY()</f>
        <v>41153</v>
      </c>
      <c r="D6" s="85"/>
      <c r="E6" s="85"/>
      <c r="F6" s="85"/>
      <c r="G6" s="86"/>
      <c r="I6" s="93"/>
      <c r="J6" s="94"/>
      <c r="K6" s="94"/>
      <c r="L6" s="94"/>
      <c r="M6" s="94"/>
      <c r="N6" s="94"/>
      <c r="O6" s="95"/>
      <c r="Q6" s="2">
        <v>0</v>
      </c>
      <c r="R6" s="3" t="s">
        <v>61</v>
      </c>
      <c r="S6" s="4">
        <v>0</v>
      </c>
    </row>
    <row r="7" spans="1:19" x14ac:dyDescent="0.25">
      <c r="C7" s="87"/>
      <c r="D7" s="88"/>
      <c r="E7" s="88"/>
      <c r="F7" s="88"/>
      <c r="G7" s="89"/>
      <c r="I7" s="93"/>
      <c r="J7" s="94"/>
      <c r="K7" s="94"/>
      <c r="L7" s="94"/>
      <c r="M7" s="94"/>
      <c r="N7" s="94"/>
      <c r="O7" s="95"/>
      <c r="Q7" s="18">
        <v>1.1000000000000001</v>
      </c>
      <c r="R7" s="19" t="s">
        <v>8</v>
      </c>
      <c r="S7" s="20">
        <v>0.2</v>
      </c>
    </row>
    <row r="8" spans="1:19" x14ac:dyDescent="0.25">
      <c r="I8" s="93"/>
      <c r="J8" s="94"/>
      <c r="K8" s="94"/>
      <c r="L8" s="94"/>
      <c r="M8" s="94"/>
      <c r="N8" s="94"/>
      <c r="O8" s="95"/>
      <c r="Q8" s="5">
        <v>1.2</v>
      </c>
      <c r="R8" s="6" t="s">
        <v>9</v>
      </c>
      <c r="S8" s="7">
        <v>2.8</v>
      </c>
    </row>
    <row r="9" spans="1:19" ht="15.75" thickBot="1" x14ac:dyDescent="0.3">
      <c r="A9" s="11" t="s">
        <v>82</v>
      </c>
      <c r="I9" s="93"/>
      <c r="J9" s="94"/>
      <c r="K9" s="94"/>
      <c r="L9" s="94"/>
      <c r="M9" s="94"/>
      <c r="N9" s="94"/>
      <c r="O9" s="95"/>
      <c r="Q9" s="5">
        <v>2.1</v>
      </c>
      <c r="R9" s="6" t="s">
        <v>10</v>
      </c>
      <c r="S9" s="7">
        <v>1.2</v>
      </c>
    </row>
    <row r="10" spans="1:19" x14ac:dyDescent="0.25">
      <c r="A10" s="43" t="s">
        <v>0</v>
      </c>
      <c r="B10" s="44"/>
      <c r="C10" s="44"/>
      <c r="D10" s="44"/>
      <c r="E10" s="44"/>
      <c r="F10" s="75">
        <f>SUM(C18:C102)</f>
        <v>0</v>
      </c>
      <c r="G10" s="53" t="s">
        <v>77</v>
      </c>
      <c r="I10" s="93"/>
      <c r="J10" s="94"/>
      <c r="K10" s="94"/>
      <c r="L10" s="94"/>
      <c r="M10" s="94"/>
      <c r="N10" s="94"/>
      <c r="O10" s="95"/>
      <c r="Q10" s="5">
        <v>2.2000000000000002</v>
      </c>
      <c r="R10" s="6" t="s">
        <v>11</v>
      </c>
      <c r="S10" s="7">
        <v>4</v>
      </c>
    </row>
    <row r="11" spans="1:19" x14ac:dyDescent="0.25">
      <c r="A11" s="45" t="s">
        <v>1</v>
      </c>
      <c r="B11" s="46"/>
      <c r="C11" s="46"/>
      <c r="D11" s="46"/>
      <c r="E11" s="46"/>
      <c r="F11" s="76">
        <f>SUM(L18:L102)</f>
        <v>0</v>
      </c>
      <c r="G11" s="55" t="s">
        <v>78</v>
      </c>
      <c r="I11" s="93"/>
      <c r="J11" s="94"/>
      <c r="K11" s="94"/>
      <c r="L11" s="94"/>
      <c r="M11" s="94"/>
      <c r="N11" s="94"/>
      <c r="O11" s="95"/>
      <c r="Q11" s="5">
        <v>3.1</v>
      </c>
      <c r="R11" s="6" t="s">
        <v>12</v>
      </c>
      <c r="S11" s="7">
        <v>0.9</v>
      </c>
    </row>
    <row r="12" spans="1:19" x14ac:dyDescent="0.25">
      <c r="A12" s="45" t="s">
        <v>2</v>
      </c>
      <c r="B12" s="46"/>
      <c r="C12" s="46"/>
      <c r="D12" s="46"/>
      <c r="E12" s="46"/>
      <c r="F12" s="76">
        <f>SUM(G18:G102)</f>
        <v>0</v>
      </c>
      <c r="G12" s="55" t="s">
        <v>78</v>
      </c>
      <c r="I12" s="93"/>
      <c r="J12" s="94"/>
      <c r="K12" s="94"/>
      <c r="L12" s="94"/>
      <c r="M12" s="94"/>
      <c r="N12" s="94"/>
      <c r="O12" s="95"/>
      <c r="Q12" s="5">
        <v>3.2</v>
      </c>
      <c r="R12" s="6" t="s">
        <v>13</v>
      </c>
      <c r="S12" s="7">
        <v>2</v>
      </c>
    </row>
    <row r="13" spans="1:19" ht="15.75" thickBot="1" x14ac:dyDescent="0.3">
      <c r="A13" s="47" t="s">
        <v>3</v>
      </c>
      <c r="B13" s="48"/>
      <c r="C13" s="48"/>
      <c r="D13" s="48"/>
      <c r="E13" s="48"/>
      <c r="F13" s="74" t="str">
        <f>IF(F11=0,"",IF(F11&lt;F12,"erfüllt","Nicht i.O."))</f>
        <v/>
      </c>
      <c r="G13" s="56"/>
      <c r="I13" s="96"/>
      <c r="J13" s="97"/>
      <c r="K13" s="97"/>
      <c r="L13" s="97"/>
      <c r="M13" s="97"/>
      <c r="N13" s="97"/>
      <c r="O13" s="98"/>
      <c r="Q13" s="5">
        <v>3.3</v>
      </c>
      <c r="R13" s="6" t="s">
        <v>14</v>
      </c>
      <c r="S13" s="7">
        <v>4.0999999999999996</v>
      </c>
    </row>
    <row r="14" spans="1:19" x14ac:dyDescent="0.25">
      <c r="Q14" s="5">
        <v>3.4</v>
      </c>
      <c r="R14" s="6" t="s">
        <v>15</v>
      </c>
      <c r="S14" s="7">
        <v>0.9</v>
      </c>
    </row>
    <row r="15" spans="1:19" ht="15.75" thickBot="1" x14ac:dyDescent="0.3">
      <c r="A15" s="11" t="s">
        <v>54</v>
      </c>
      <c r="B15" s="11"/>
      <c r="C15" s="11"/>
      <c r="I15" s="11" t="s">
        <v>63</v>
      </c>
      <c r="M15" s="78" t="s">
        <v>67</v>
      </c>
      <c r="N15" s="79"/>
      <c r="O15" s="80"/>
      <c r="Q15" s="5">
        <v>4.0999999999999996</v>
      </c>
      <c r="R15" s="6" t="s">
        <v>16</v>
      </c>
      <c r="S15" s="7">
        <v>2.8</v>
      </c>
    </row>
    <row r="16" spans="1:19" ht="18" x14ac:dyDescent="0.35">
      <c r="A16" s="21" t="s">
        <v>4</v>
      </c>
      <c r="B16" s="22" t="s">
        <v>59</v>
      </c>
      <c r="C16" s="22" t="s">
        <v>58</v>
      </c>
      <c r="D16" s="22" t="s">
        <v>76</v>
      </c>
      <c r="E16" s="22"/>
      <c r="F16" s="23" t="s">
        <v>62</v>
      </c>
      <c r="G16" s="24" t="s">
        <v>56</v>
      </c>
      <c r="I16" s="21" t="s">
        <v>4</v>
      </c>
      <c r="J16" s="22" t="s">
        <v>64</v>
      </c>
      <c r="K16" s="23" t="s">
        <v>84</v>
      </c>
      <c r="L16" s="23" t="s">
        <v>83</v>
      </c>
      <c r="M16" s="50" t="s">
        <v>68</v>
      </c>
      <c r="N16" s="50" t="s">
        <v>69</v>
      </c>
      <c r="O16" s="51" t="s">
        <v>65</v>
      </c>
      <c r="Q16" s="5">
        <v>4.2</v>
      </c>
      <c r="R16" s="6" t="s">
        <v>17</v>
      </c>
      <c r="S16" s="7">
        <v>4.0999999999999996</v>
      </c>
    </row>
    <row r="17" spans="1:19" ht="15.75" thickBot="1" x14ac:dyDescent="0.3">
      <c r="A17" s="34"/>
      <c r="B17" s="28"/>
      <c r="C17" s="35" t="s">
        <v>60</v>
      </c>
      <c r="D17" s="59" t="s">
        <v>4</v>
      </c>
      <c r="E17" s="28" t="s">
        <v>53</v>
      </c>
      <c r="F17" s="35" t="s">
        <v>55</v>
      </c>
      <c r="G17" s="36" t="s">
        <v>57</v>
      </c>
      <c r="I17" s="34"/>
      <c r="J17" s="28"/>
      <c r="K17" s="35" t="s">
        <v>57</v>
      </c>
      <c r="L17" s="35" t="s">
        <v>57</v>
      </c>
      <c r="M17" s="35" t="s">
        <v>66</v>
      </c>
      <c r="N17" s="35" t="s">
        <v>73</v>
      </c>
      <c r="O17" s="49" t="s">
        <v>74</v>
      </c>
      <c r="Q17" s="5">
        <v>4.3</v>
      </c>
      <c r="R17" s="6" t="s">
        <v>18</v>
      </c>
      <c r="S17" s="7">
        <v>2.4</v>
      </c>
    </row>
    <row r="18" spans="1:19" x14ac:dyDescent="0.25">
      <c r="A18" s="37"/>
      <c r="B18" s="38"/>
      <c r="C18" s="38"/>
      <c r="D18" s="60"/>
      <c r="E18" s="31" t="str">
        <f>VLOOKUP(D18,$Q$6:$S$49,2,FALSE)</f>
        <v xml:space="preserve"> </v>
      </c>
      <c r="F18" s="32">
        <f>VLOOKUP(D18,$Q$6:$S$49,3,FALSE)</f>
        <v>0</v>
      </c>
      <c r="G18" s="33">
        <f>F18*C18</f>
        <v>0</v>
      </c>
      <c r="I18" s="57"/>
      <c r="J18" s="58"/>
      <c r="K18" s="63"/>
      <c r="L18" s="52">
        <f>IF(K18,K18,ROUND(M18/3600*N18/IF(O18="",1,O18),0))</f>
        <v>0</v>
      </c>
      <c r="M18" s="67"/>
      <c r="N18" s="67"/>
      <c r="O18" s="68"/>
      <c r="Q18" s="5">
        <v>4.4000000000000004</v>
      </c>
      <c r="R18" s="6" t="s">
        <v>19</v>
      </c>
      <c r="S18" s="7">
        <v>8.3000000000000007</v>
      </c>
    </row>
    <row r="19" spans="1:19" x14ac:dyDescent="0.25">
      <c r="A19" s="39"/>
      <c r="B19" s="40"/>
      <c r="C19" s="40"/>
      <c r="D19" s="61"/>
      <c r="E19" s="25" t="str">
        <f t="shared" ref="E19:E82" si="0">VLOOKUP(D19,$Q$6:$S$49,2,FALSE)</f>
        <v xml:space="preserve"> </v>
      </c>
      <c r="F19" s="26">
        <f t="shared" ref="F19:F82" si="1">VLOOKUP(D19,$Q$6:$S$49,3,FALSE)</f>
        <v>0</v>
      </c>
      <c r="G19" s="27">
        <f t="shared" ref="G19:G82" si="2">F19*C19</f>
        <v>0</v>
      </c>
      <c r="I19" s="39"/>
      <c r="J19" s="40"/>
      <c r="K19" s="64"/>
      <c r="L19" s="54">
        <f>IF(K19,K19,ROUND(M19/3600*N19/IF(O19="",1,O19),0))</f>
        <v>0</v>
      </c>
      <c r="M19" s="69"/>
      <c r="N19" s="69"/>
      <c r="O19" s="70"/>
      <c r="Q19" s="5">
        <v>4.5</v>
      </c>
      <c r="R19" s="6" t="s">
        <v>20</v>
      </c>
      <c r="S19" s="7">
        <v>3.4</v>
      </c>
    </row>
    <row r="20" spans="1:19" x14ac:dyDescent="0.25">
      <c r="A20" s="39"/>
      <c r="B20" s="40"/>
      <c r="C20" s="40"/>
      <c r="D20" s="61"/>
      <c r="E20" s="25" t="str">
        <f t="shared" si="0"/>
        <v xml:space="preserve"> </v>
      </c>
      <c r="F20" s="26">
        <f t="shared" si="1"/>
        <v>0</v>
      </c>
      <c r="G20" s="27">
        <f t="shared" si="2"/>
        <v>0</v>
      </c>
      <c r="I20" s="39"/>
      <c r="J20" s="40"/>
      <c r="K20" s="64"/>
      <c r="L20" s="54">
        <f t="shared" ref="L20:L83" si="3">IF(K20,K20,ROUND(M20/3600*N20/IF(O20="",1,O20),0))</f>
        <v>0</v>
      </c>
      <c r="M20" s="69"/>
      <c r="N20" s="69"/>
      <c r="O20" s="70"/>
      <c r="Q20" s="5">
        <v>5.0999999999999996</v>
      </c>
      <c r="R20" s="6" t="s">
        <v>21</v>
      </c>
      <c r="S20" s="7">
        <v>1.1000000000000001</v>
      </c>
    </row>
    <row r="21" spans="1:19" x14ac:dyDescent="0.25">
      <c r="A21" s="37"/>
      <c r="B21" s="40"/>
      <c r="C21" s="40"/>
      <c r="D21" s="61"/>
      <c r="E21" s="25" t="str">
        <f t="shared" si="0"/>
        <v xml:space="preserve"> </v>
      </c>
      <c r="F21" s="26">
        <f t="shared" si="1"/>
        <v>0</v>
      </c>
      <c r="G21" s="27">
        <f t="shared" si="2"/>
        <v>0</v>
      </c>
      <c r="I21" s="39"/>
      <c r="J21" s="40"/>
      <c r="K21" s="64"/>
      <c r="L21" s="54">
        <f t="shared" si="3"/>
        <v>0</v>
      </c>
      <c r="M21" s="69"/>
      <c r="N21" s="69"/>
      <c r="O21" s="70"/>
      <c r="Q21" s="5">
        <v>5.2</v>
      </c>
      <c r="R21" s="6" t="s">
        <v>22</v>
      </c>
      <c r="S21" s="7">
        <v>5.5</v>
      </c>
    </row>
    <row r="22" spans="1:19" x14ac:dyDescent="0.25">
      <c r="A22" s="39"/>
      <c r="B22" s="40"/>
      <c r="C22" s="40"/>
      <c r="D22" s="61"/>
      <c r="E22" s="25" t="str">
        <f t="shared" si="0"/>
        <v xml:space="preserve"> </v>
      </c>
      <c r="F22" s="26">
        <f t="shared" si="1"/>
        <v>0</v>
      </c>
      <c r="G22" s="27">
        <f t="shared" si="2"/>
        <v>0</v>
      </c>
      <c r="I22" s="39"/>
      <c r="J22" s="40"/>
      <c r="K22" s="64"/>
      <c r="L22" s="54">
        <f t="shared" si="3"/>
        <v>0</v>
      </c>
      <c r="M22" s="69"/>
      <c r="N22" s="69"/>
      <c r="O22" s="70"/>
      <c r="Q22" s="5">
        <v>5.3</v>
      </c>
      <c r="R22" s="6" t="s">
        <v>23</v>
      </c>
      <c r="S22" s="7">
        <v>1.1000000000000001</v>
      </c>
    </row>
    <row r="23" spans="1:19" x14ac:dyDescent="0.25">
      <c r="A23" s="39"/>
      <c r="B23" s="40"/>
      <c r="C23" s="40"/>
      <c r="D23" s="61"/>
      <c r="E23" s="25" t="str">
        <f t="shared" si="0"/>
        <v xml:space="preserve"> </v>
      </c>
      <c r="F23" s="26">
        <f t="shared" si="1"/>
        <v>0</v>
      </c>
      <c r="G23" s="27">
        <f t="shared" si="2"/>
        <v>0</v>
      </c>
      <c r="I23" s="39"/>
      <c r="J23" s="40"/>
      <c r="K23" s="64"/>
      <c r="L23" s="54">
        <f t="shared" si="3"/>
        <v>0</v>
      </c>
      <c r="M23" s="69"/>
      <c r="N23" s="69"/>
      <c r="O23" s="70"/>
      <c r="Q23" s="5">
        <v>5.4</v>
      </c>
      <c r="R23" s="6" t="s">
        <v>24</v>
      </c>
      <c r="S23" s="7">
        <v>9.1</v>
      </c>
    </row>
    <row r="24" spans="1:19" x14ac:dyDescent="0.25">
      <c r="A24" s="37"/>
      <c r="B24" s="40"/>
      <c r="C24" s="40"/>
      <c r="D24" s="61"/>
      <c r="E24" s="25" t="str">
        <f t="shared" si="0"/>
        <v xml:space="preserve"> </v>
      </c>
      <c r="F24" s="26">
        <f t="shared" si="1"/>
        <v>0</v>
      </c>
      <c r="G24" s="27">
        <f t="shared" si="2"/>
        <v>0</v>
      </c>
      <c r="I24" s="39"/>
      <c r="J24" s="40"/>
      <c r="K24" s="64"/>
      <c r="L24" s="54">
        <f t="shared" si="3"/>
        <v>0</v>
      </c>
      <c r="M24" s="69"/>
      <c r="N24" s="69"/>
      <c r="O24" s="70"/>
      <c r="Q24" s="5">
        <v>5.5</v>
      </c>
      <c r="R24" s="6" t="s">
        <v>25</v>
      </c>
      <c r="S24" s="7">
        <v>5.5</v>
      </c>
    </row>
    <row r="25" spans="1:19" x14ac:dyDescent="0.25">
      <c r="A25" s="39"/>
      <c r="B25" s="40"/>
      <c r="C25" s="40"/>
      <c r="D25" s="61"/>
      <c r="E25" s="25" t="str">
        <f t="shared" si="0"/>
        <v xml:space="preserve"> </v>
      </c>
      <c r="F25" s="26">
        <f t="shared" si="1"/>
        <v>0</v>
      </c>
      <c r="G25" s="27">
        <f t="shared" si="2"/>
        <v>0</v>
      </c>
      <c r="I25" s="39"/>
      <c r="J25" s="40"/>
      <c r="K25" s="64"/>
      <c r="L25" s="54">
        <f t="shared" si="3"/>
        <v>0</v>
      </c>
      <c r="M25" s="69"/>
      <c r="N25" s="69"/>
      <c r="O25" s="70"/>
      <c r="Q25" s="5">
        <v>5.6</v>
      </c>
      <c r="R25" s="6" t="s">
        <v>26</v>
      </c>
      <c r="S25" s="7">
        <v>3.3</v>
      </c>
    </row>
    <row r="26" spans="1:19" x14ac:dyDescent="0.25">
      <c r="A26" s="39"/>
      <c r="B26" s="40"/>
      <c r="C26" s="40"/>
      <c r="D26" s="61"/>
      <c r="E26" s="25" t="str">
        <f t="shared" si="0"/>
        <v xml:space="preserve"> </v>
      </c>
      <c r="F26" s="26">
        <f t="shared" si="1"/>
        <v>0</v>
      </c>
      <c r="G26" s="27">
        <f t="shared" si="2"/>
        <v>0</v>
      </c>
      <c r="I26" s="39"/>
      <c r="J26" s="40"/>
      <c r="K26" s="64"/>
      <c r="L26" s="54">
        <f t="shared" si="3"/>
        <v>0</v>
      </c>
      <c r="M26" s="69"/>
      <c r="N26" s="69"/>
      <c r="O26" s="70"/>
      <c r="Q26" s="5">
        <v>6.1</v>
      </c>
      <c r="R26" s="6" t="s">
        <v>27</v>
      </c>
      <c r="S26" s="7">
        <v>9.9</v>
      </c>
    </row>
    <row r="27" spans="1:19" x14ac:dyDescent="0.25">
      <c r="A27" s="37"/>
      <c r="B27" s="40"/>
      <c r="C27" s="40"/>
      <c r="D27" s="61"/>
      <c r="E27" s="25" t="str">
        <f t="shared" si="0"/>
        <v xml:space="preserve"> </v>
      </c>
      <c r="F27" s="26">
        <f t="shared" si="1"/>
        <v>0</v>
      </c>
      <c r="G27" s="27">
        <f t="shared" si="2"/>
        <v>0</v>
      </c>
      <c r="I27" s="39"/>
      <c r="J27" s="40"/>
      <c r="K27" s="64"/>
      <c r="L27" s="54">
        <f t="shared" si="3"/>
        <v>0</v>
      </c>
      <c r="M27" s="69"/>
      <c r="N27" s="69"/>
      <c r="O27" s="70"/>
      <c r="Q27" s="5">
        <v>6.2</v>
      </c>
      <c r="R27" s="6" t="s">
        <v>28</v>
      </c>
      <c r="S27" s="7">
        <v>6.1</v>
      </c>
    </row>
    <row r="28" spans="1:19" x14ac:dyDescent="0.25">
      <c r="A28" s="39"/>
      <c r="B28" s="40"/>
      <c r="C28" s="40"/>
      <c r="D28" s="61"/>
      <c r="E28" s="25" t="str">
        <f t="shared" si="0"/>
        <v xml:space="preserve"> </v>
      </c>
      <c r="F28" s="26">
        <f t="shared" si="1"/>
        <v>0</v>
      </c>
      <c r="G28" s="27">
        <f t="shared" si="2"/>
        <v>0</v>
      </c>
      <c r="I28" s="39"/>
      <c r="J28" s="40"/>
      <c r="K28" s="64"/>
      <c r="L28" s="54">
        <f t="shared" si="3"/>
        <v>0</v>
      </c>
      <c r="M28" s="69"/>
      <c r="N28" s="69"/>
      <c r="O28" s="70"/>
      <c r="Q28" s="5">
        <v>6.3</v>
      </c>
      <c r="R28" s="6" t="s">
        <v>29</v>
      </c>
      <c r="S28" s="7">
        <v>72.8</v>
      </c>
    </row>
    <row r="29" spans="1:19" x14ac:dyDescent="0.25">
      <c r="A29" s="39"/>
      <c r="B29" s="40"/>
      <c r="C29" s="40"/>
      <c r="D29" s="61"/>
      <c r="E29" s="25" t="str">
        <f t="shared" si="0"/>
        <v xml:space="preserve"> </v>
      </c>
      <c r="F29" s="26">
        <f t="shared" si="1"/>
        <v>0</v>
      </c>
      <c r="G29" s="27">
        <f t="shared" si="2"/>
        <v>0</v>
      </c>
      <c r="I29" s="39"/>
      <c r="J29" s="40"/>
      <c r="K29" s="64"/>
      <c r="L29" s="54">
        <f t="shared" si="3"/>
        <v>0</v>
      </c>
      <c r="M29" s="69"/>
      <c r="N29" s="69"/>
      <c r="O29" s="70"/>
      <c r="Q29" s="5">
        <v>6.4</v>
      </c>
      <c r="R29" s="6" t="s">
        <v>30</v>
      </c>
      <c r="S29" s="7">
        <v>63.7</v>
      </c>
    </row>
    <row r="30" spans="1:19" x14ac:dyDescent="0.25">
      <c r="A30" s="37"/>
      <c r="B30" s="40"/>
      <c r="C30" s="40"/>
      <c r="D30" s="61"/>
      <c r="E30" s="25" t="str">
        <f t="shared" si="0"/>
        <v xml:space="preserve"> </v>
      </c>
      <c r="F30" s="26">
        <f t="shared" si="1"/>
        <v>0</v>
      </c>
      <c r="G30" s="27">
        <f t="shared" si="2"/>
        <v>0</v>
      </c>
      <c r="I30" s="39"/>
      <c r="J30" s="40"/>
      <c r="K30" s="64"/>
      <c r="L30" s="54">
        <f t="shared" si="3"/>
        <v>0</v>
      </c>
      <c r="M30" s="69"/>
      <c r="N30" s="69"/>
      <c r="O30" s="70"/>
      <c r="Q30" s="5">
        <v>7.1</v>
      </c>
      <c r="R30" s="6" t="s">
        <v>31</v>
      </c>
      <c r="S30" s="7">
        <v>9.9</v>
      </c>
    </row>
    <row r="31" spans="1:19" x14ac:dyDescent="0.25">
      <c r="A31" s="39"/>
      <c r="B31" s="40"/>
      <c r="C31" s="40"/>
      <c r="D31" s="61"/>
      <c r="E31" s="25" t="str">
        <f t="shared" si="0"/>
        <v xml:space="preserve"> </v>
      </c>
      <c r="F31" s="26">
        <f t="shared" si="1"/>
        <v>0</v>
      </c>
      <c r="G31" s="27">
        <f t="shared" si="2"/>
        <v>0</v>
      </c>
      <c r="I31" s="39"/>
      <c r="J31" s="40"/>
      <c r="K31" s="64"/>
      <c r="L31" s="54">
        <f t="shared" si="3"/>
        <v>0</v>
      </c>
      <c r="M31" s="69"/>
      <c r="N31" s="69"/>
      <c r="O31" s="70"/>
      <c r="Q31" s="5">
        <v>7.2</v>
      </c>
      <c r="R31" s="6" t="s">
        <v>32</v>
      </c>
      <c r="S31" s="7">
        <v>9.9</v>
      </c>
    </row>
    <row r="32" spans="1:19" x14ac:dyDescent="0.25">
      <c r="A32" s="39"/>
      <c r="B32" s="40"/>
      <c r="C32" s="40"/>
      <c r="D32" s="61"/>
      <c r="E32" s="25" t="str">
        <f t="shared" si="0"/>
        <v xml:space="preserve"> </v>
      </c>
      <c r="F32" s="26">
        <f t="shared" si="1"/>
        <v>0</v>
      </c>
      <c r="G32" s="27">
        <f t="shared" si="2"/>
        <v>0</v>
      </c>
      <c r="I32" s="39"/>
      <c r="J32" s="40"/>
      <c r="K32" s="64"/>
      <c r="L32" s="54">
        <f t="shared" si="3"/>
        <v>0</v>
      </c>
      <c r="M32" s="69"/>
      <c r="N32" s="69"/>
      <c r="O32" s="70"/>
      <c r="Q32" s="5">
        <v>7.3</v>
      </c>
      <c r="R32" s="6" t="s">
        <v>33</v>
      </c>
      <c r="S32" s="7">
        <v>9.9</v>
      </c>
    </row>
    <row r="33" spans="1:19" x14ac:dyDescent="0.25">
      <c r="A33" s="37"/>
      <c r="B33" s="40"/>
      <c r="C33" s="40"/>
      <c r="D33" s="61"/>
      <c r="E33" s="25" t="str">
        <f t="shared" si="0"/>
        <v xml:space="preserve"> </v>
      </c>
      <c r="F33" s="26">
        <f t="shared" si="1"/>
        <v>0</v>
      </c>
      <c r="G33" s="27">
        <f t="shared" si="2"/>
        <v>0</v>
      </c>
      <c r="I33" s="39"/>
      <c r="J33" s="40"/>
      <c r="K33" s="64"/>
      <c r="L33" s="54">
        <f t="shared" si="3"/>
        <v>0</v>
      </c>
      <c r="M33" s="69"/>
      <c r="N33" s="69"/>
      <c r="O33" s="70"/>
      <c r="Q33" s="5">
        <v>8.1</v>
      </c>
      <c r="R33" s="6" t="s">
        <v>34</v>
      </c>
      <c r="S33" s="7">
        <v>0.8</v>
      </c>
    </row>
    <row r="34" spans="1:19" x14ac:dyDescent="0.25">
      <c r="A34" s="39"/>
      <c r="B34" s="40"/>
      <c r="C34" s="40"/>
      <c r="D34" s="61"/>
      <c r="E34" s="25" t="str">
        <f t="shared" si="0"/>
        <v xml:space="preserve"> </v>
      </c>
      <c r="F34" s="26">
        <f t="shared" si="1"/>
        <v>0</v>
      </c>
      <c r="G34" s="27">
        <f t="shared" si="2"/>
        <v>0</v>
      </c>
      <c r="I34" s="39"/>
      <c r="J34" s="40"/>
      <c r="K34" s="64"/>
      <c r="L34" s="54">
        <f t="shared" si="3"/>
        <v>0</v>
      </c>
      <c r="M34" s="69"/>
      <c r="N34" s="69"/>
      <c r="O34" s="70"/>
      <c r="Q34" s="5">
        <v>8.1999999999999993</v>
      </c>
      <c r="R34" s="6" t="s">
        <v>35</v>
      </c>
      <c r="S34" s="7">
        <v>6.6</v>
      </c>
    </row>
    <row r="35" spans="1:19" x14ac:dyDescent="0.25">
      <c r="A35" s="39"/>
      <c r="B35" s="40"/>
      <c r="C35" s="40"/>
      <c r="D35" s="61"/>
      <c r="E35" s="25" t="str">
        <f t="shared" si="0"/>
        <v xml:space="preserve"> </v>
      </c>
      <c r="F35" s="26">
        <f t="shared" si="1"/>
        <v>0</v>
      </c>
      <c r="G35" s="27">
        <f t="shared" si="2"/>
        <v>0</v>
      </c>
      <c r="I35" s="39"/>
      <c r="J35" s="40"/>
      <c r="K35" s="64"/>
      <c r="L35" s="54">
        <f t="shared" si="3"/>
        <v>0</v>
      </c>
      <c r="M35" s="69"/>
      <c r="N35" s="69"/>
      <c r="O35" s="70"/>
      <c r="Q35" s="5">
        <v>8.3000000000000007</v>
      </c>
      <c r="R35" s="6" t="s">
        <v>36</v>
      </c>
      <c r="S35" s="7">
        <v>4</v>
      </c>
    </row>
    <row r="36" spans="1:19" x14ac:dyDescent="0.25">
      <c r="A36" s="37"/>
      <c r="B36" s="40"/>
      <c r="C36" s="40"/>
      <c r="D36" s="61"/>
      <c r="E36" s="25" t="str">
        <f t="shared" si="0"/>
        <v xml:space="preserve"> </v>
      </c>
      <c r="F36" s="26">
        <f t="shared" si="1"/>
        <v>0</v>
      </c>
      <c r="G36" s="27">
        <f t="shared" si="2"/>
        <v>0</v>
      </c>
      <c r="I36" s="39"/>
      <c r="J36" s="40"/>
      <c r="K36" s="64"/>
      <c r="L36" s="54">
        <f t="shared" si="3"/>
        <v>0</v>
      </c>
      <c r="M36" s="69"/>
      <c r="N36" s="69"/>
      <c r="O36" s="70"/>
      <c r="Q36" s="5">
        <v>9.1</v>
      </c>
      <c r="R36" s="6" t="s">
        <v>37</v>
      </c>
      <c r="S36" s="7">
        <v>5.5</v>
      </c>
    </row>
    <row r="37" spans="1:19" x14ac:dyDescent="0.25">
      <c r="A37" s="39"/>
      <c r="B37" s="40"/>
      <c r="C37" s="40"/>
      <c r="D37" s="61"/>
      <c r="E37" s="25" t="str">
        <f t="shared" si="0"/>
        <v xml:space="preserve"> </v>
      </c>
      <c r="F37" s="26">
        <f t="shared" si="1"/>
        <v>0</v>
      </c>
      <c r="G37" s="27">
        <f t="shared" si="2"/>
        <v>0</v>
      </c>
      <c r="I37" s="39"/>
      <c r="J37" s="40"/>
      <c r="K37" s="64"/>
      <c r="L37" s="54">
        <f t="shared" si="3"/>
        <v>0</v>
      </c>
      <c r="M37" s="69"/>
      <c r="N37" s="69"/>
      <c r="O37" s="70"/>
      <c r="Q37" s="5">
        <v>9.1999999999999993</v>
      </c>
      <c r="R37" s="6" t="s">
        <v>38</v>
      </c>
      <c r="S37" s="7">
        <v>5.5</v>
      </c>
    </row>
    <row r="38" spans="1:19" x14ac:dyDescent="0.25">
      <c r="A38" s="37"/>
      <c r="B38" s="40"/>
      <c r="C38" s="40"/>
      <c r="D38" s="61"/>
      <c r="E38" s="25" t="str">
        <f t="shared" si="0"/>
        <v xml:space="preserve"> </v>
      </c>
      <c r="F38" s="26">
        <f t="shared" si="1"/>
        <v>0</v>
      </c>
      <c r="G38" s="27">
        <f t="shared" si="2"/>
        <v>0</v>
      </c>
      <c r="I38" s="39"/>
      <c r="J38" s="40"/>
      <c r="K38" s="64"/>
      <c r="L38" s="54">
        <f t="shared" si="3"/>
        <v>0</v>
      </c>
      <c r="M38" s="69"/>
      <c r="N38" s="69"/>
      <c r="O38" s="70"/>
      <c r="Q38" s="5">
        <v>10.1</v>
      </c>
      <c r="R38" s="6" t="s">
        <v>39</v>
      </c>
      <c r="S38" s="7">
        <v>0.3</v>
      </c>
    </row>
    <row r="39" spans="1:19" x14ac:dyDescent="0.25">
      <c r="A39" s="39"/>
      <c r="B39" s="40"/>
      <c r="C39" s="40"/>
      <c r="D39" s="61"/>
      <c r="E39" s="25" t="str">
        <f t="shared" si="0"/>
        <v xml:space="preserve"> </v>
      </c>
      <c r="F39" s="26">
        <f t="shared" si="1"/>
        <v>0</v>
      </c>
      <c r="G39" s="27">
        <f t="shared" si="2"/>
        <v>0</v>
      </c>
      <c r="I39" s="39"/>
      <c r="J39" s="40"/>
      <c r="K39" s="64"/>
      <c r="L39" s="54">
        <f t="shared" si="3"/>
        <v>0</v>
      </c>
      <c r="M39" s="69"/>
      <c r="N39" s="69"/>
      <c r="O39" s="70"/>
      <c r="Q39" s="5">
        <v>11.1</v>
      </c>
      <c r="R39" s="6" t="s">
        <v>40</v>
      </c>
      <c r="S39" s="7">
        <v>0.6</v>
      </c>
    </row>
    <row r="40" spans="1:19" x14ac:dyDescent="0.25">
      <c r="A40" s="39"/>
      <c r="B40" s="40"/>
      <c r="C40" s="40"/>
      <c r="D40" s="61"/>
      <c r="E40" s="25" t="str">
        <f t="shared" si="0"/>
        <v xml:space="preserve"> </v>
      </c>
      <c r="F40" s="26">
        <f t="shared" si="1"/>
        <v>0</v>
      </c>
      <c r="G40" s="27">
        <f t="shared" si="2"/>
        <v>0</v>
      </c>
      <c r="I40" s="39"/>
      <c r="J40" s="40"/>
      <c r="K40" s="64"/>
      <c r="L40" s="54">
        <f t="shared" si="3"/>
        <v>0</v>
      </c>
      <c r="M40" s="69"/>
      <c r="N40" s="69"/>
      <c r="O40" s="70"/>
      <c r="Q40" s="5">
        <v>11.2</v>
      </c>
      <c r="R40" s="6" t="s">
        <v>41</v>
      </c>
      <c r="S40" s="7">
        <v>4</v>
      </c>
    </row>
    <row r="41" spans="1:19" x14ac:dyDescent="0.25">
      <c r="A41" s="37"/>
      <c r="B41" s="40"/>
      <c r="C41" s="40"/>
      <c r="D41" s="61"/>
      <c r="E41" s="25" t="str">
        <f t="shared" si="0"/>
        <v xml:space="preserve"> </v>
      </c>
      <c r="F41" s="26">
        <f t="shared" si="1"/>
        <v>0</v>
      </c>
      <c r="G41" s="27">
        <f t="shared" si="2"/>
        <v>0</v>
      </c>
      <c r="I41" s="39"/>
      <c r="J41" s="40"/>
      <c r="K41" s="64"/>
      <c r="L41" s="54">
        <f t="shared" si="3"/>
        <v>0</v>
      </c>
      <c r="M41" s="69"/>
      <c r="N41" s="69"/>
      <c r="O41" s="70"/>
      <c r="Q41" s="5">
        <v>11.3</v>
      </c>
      <c r="R41" s="6" t="s">
        <v>42</v>
      </c>
      <c r="S41" s="7">
        <v>13.7</v>
      </c>
    </row>
    <row r="42" spans="1:19" x14ac:dyDescent="0.25">
      <c r="A42" s="39"/>
      <c r="B42" s="40"/>
      <c r="C42" s="40"/>
      <c r="D42" s="61"/>
      <c r="E42" s="25" t="str">
        <f t="shared" si="0"/>
        <v xml:space="preserve"> </v>
      </c>
      <c r="F42" s="26">
        <f t="shared" si="1"/>
        <v>0</v>
      </c>
      <c r="G42" s="27">
        <f t="shared" si="2"/>
        <v>0</v>
      </c>
      <c r="I42" s="39"/>
      <c r="J42" s="40"/>
      <c r="K42" s="64"/>
      <c r="L42" s="54">
        <f t="shared" si="3"/>
        <v>0</v>
      </c>
      <c r="M42" s="69"/>
      <c r="N42" s="69"/>
      <c r="O42" s="70"/>
      <c r="Q42" s="5">
        <v>12.1</v>
      </c>
      <c r="R42" s="6" t="s">
        <v>43</v>
      </c>
      <c r="S42" s="7">
        <v>0.7</v>
      </c>
    </row>
    <row r="43" spans="1:19" x14ac:dyDescent="0.25">
      <c r="A43" s="39"/>
      <c r="B43" s="40"/>
      <c r="C43" s="40"/>
      <c r="D43" s="61"/>
      <c r="E43" s="25" t="str">
        <f t="shared" si="0"/>
        <v xml:space="preserve"> </v>
      </c>
      <c r="F43" s="26">
        <f t="shared" si="1"/>
        <v>0</v>
      </c>
      <c r="G43" s="27">
        <f t="shared" si="2"/>
        <v>0</v>
      </c>
      <c r="I43" s="39"/>
      <c r="J43" s="40"/>
      <c r="K43" s="64"/>
      <c r="L43" s="54">
        <f t="shared" si="3"/>
        <v>0</v>
      </c>
      <c r="M43" s="69"/>
      <c r="N43" s="69"/>
      <c r="O43" s="70"/>
      <c r="Q43" s="5">
        <v>12.2</v>
      </c>
      <c r="R43" s="6" t="s">
        <v>44</v>
      </c>
      <c r="S43" s="7">
        <v>0.1</v>
      </c>
    </row>
    <row r="44" spans="1:19" x14ac:dyDescent="0.25">
      <c r="A44" s="37"/>
      <c r="B44" s="40"/>
      <c r="C44" s="40"/>
      <c r="D44" s="61"/>
      <c r="E44" s="25" t="str">
        <f t="shared" si="0"/>
        <v xml:space="preserve"> </v>
      </c>
      <c r="F44" s="26">
        <f t="shared" si="1"/>
        <v>0</v>
      </c>
      <c r="G44" s="27">
        <f t="shared" si="2"/>
        <v>0</v>
      </c>
      <c r="I44" s="39"/>
      <c r="J44" s="40"/>
      <c r="K44" s="64"/>
      <c r="L44" s="54">
        <f t="shared" si="3"/>
        <v>0</v>
      </c>
      <c r="M44" s="69"/>
      <c r="N44" s="69"/>
      <c r="O44" s="70"/>
      <c r="Q44" s="5">
        <v>12.3</v>
      </c>
      <c r="R44" s="6" t="s">
        <v>45</v>
      </c>
      <c r="S44" s="7">
        <v>2.2000000000000002</v>
      </c>
    </row>
    <row r="45" spans="1:19" x14ac:dyDescent="0.25">
      <c r="A45" s="39"/>
      <c r="B45" s="40"/>
      <c r="C45" s="40"/>
      <c r="D45" s="61"/>
      <c r="E45" s="25" t="str">
        <f t="shared" si="0"/>
        <v xml:space="preserve"> </v>
      </c>
      <c r="F45" s="26">
        <f t="shared" si="1"/>
        <v>0</v>
      </c>
      <c r="G45" s="27">
        <f t="shared" si="2"/>
        <v>0</v>
      </c>
      <c r="I45" s="39"/>
      <c r="J45" s="40"/>
      <c r="K45" s="64"/>
      <c r="L45" s="54">
        <f t="shared" si="3"/>
        <v>0</v>
      </c>
      <c r="M45" s="69"/>
      <c r="N45" s="69"/>
      <c r="O45" s="70"/>
      <c r="Q45" s="5">
        <v>12.4</v>
      </c>
      <c r="R45" s="6" t="s">
        <v>46</v>
      </c>
      <c r="S45" s="7">
        <v>1.1000000000000001</v>
      </c>
    </row>
    <row r="46" spans="1:19" x14ac:dyDescent="0.25">
      <c r="A46" s="39"/>
      <c r="B46" s="40"/>
      <c r="C46" s="40"/>
      <c r="D46" s="61"/>
      <c r="E46" s="25" t="str">
        <f t="shared" si="0"/>
        <v xml:space="preserve"> </v>
      </c>
      <c r="F46" s="26">
        <f t="shared" si="1"/>
        <v>0</v>
      </c>
      <c r="G46" s="27">
        <f t="shared" si="2"/>
        <v>0</v>
      </c>
      <c r="I46" s="39"/>
      <c r="J46" s="40"/>
      <c r="K46" s="64"/>
      <c r="L46" s="54">
        <f t="shared" si="3"/>
        <v>0</v>
      </c>
      <c r="M46" s="69"/>
      <c r="N46" s="69"/>
      <c r="O46" s="70"/>
      <c r="Q46" s="5">
        <v>12.5</v>
      </c>
      <c r="R46" s="6" t="s">
        <v>47</v>
      </c>
      <c r="S46" s="7">
        <v>6.8</v>
      </c>
    </row>
    <row r="47" spans="1:19" x14ac:dyDescent="0.25">
      <c r="A47" s="37"/>
      <c r="B47" s="40"/>
      <c r="C47" s="40"/>
      <c r="D47" s="61"/>
      <c r="E47" s="25" t="str">
        <f t="shared" si="0"/>
        <v xml:space="preserve"> </v>
      </c>
      <c r="F47" s="26">
        <f t="shared" si="1"/>
        <v>0</v>
      </c>
      <c r="G47" s="27">
        <f t="shared" si="2"/>
        <v>0</v>
      </c>
      <c r="I47" s="39"/>
      <c r="J47" s="40"/>
      <c r="K47" s="64"/>
      <c r="L47" s="54">
        <f t="shared" si="3"/>
        <v>0</v>
      </c>
      <c r="M47" s="69"/>
      <c r="N47" s="69"/>
      <c r="O47" s="70"/>
      <c r="Q47" s="5">
        <v>12.6</v>
      </c>
      <c r="R47" s="6" t="s">
        <v>48</v>
      </c>
      <c r="S47" s="7">
        <v>0.3</v>
      </c>
    </row>
    <row r="48" spans="1:19" x14ac:dyDescent="0.25">
      <c r="A48" s="39"/>
      <c r="B48" s="40"/>
      <c r="C48" s="40"/>
      <c r="D48" s="61"/>
      <c r="E48" s="25" t="str">
        <f t="shared" si="0"/>
        <v xml:space="preserve"> </v>
      </c>
      <c r="F48" s="26">
        <f t="shared" si="1"/>
        <v>0</v>
      </c>
      <c r="G48" s="27">
        <f t="shared" si="2"/>
        <v>0</v>
      </c>
      <c r="I48" s="39"/>
      <c r="J48" s="40"/>
      <c r="K48" s="64"/>
      <c r="L48" s="54">
        <f t="shared" si="3"/>
        <v>0</v>
      </c>
      <c r="M48" s="69"/>
      <c r="N48" s="69"/>
      <c r="O48" s="70"/>
      <c r="Q48" s="5">
        <v>12.7</v>
      </c>
      <c r="R48" s="6" t="s">
        <v>49</v>
      </c>
      <c r="S48" s="7">
        <v>1.4</v>
      </c>
    </row>
    <row r="49" spans="1:19" ht="15.75" thickBot="1" x14ac:dyDescent="0.3">
      <c r="A49" s="39"/>
      <c r="B49" s="40"/>
      <c r="C49" s="40"/>
      <c r="D49" s="61"/>
      <c r="E49" s="25" t="str">
        <f t="shared" si="0"/>
        <v xml:space="preserve"> </v>
      </c>
      <c r="F49" s="26">
        <f t="shared" si="1"/>
        <v>0</v>
      </c>
      <c r="G49" s="27">
        <f t="shared" si="2"/>
        <v>0</v>
      </c>
      <c r="I49" s="39"/>
      <c r="J49" s="40"/>
      <c r="K49" s="64"/>
      <c r="L49" s="54">
        <f t="shared" si="3"/>
        <v>0</v>
      </c>
      <c r="M49" s="69"/>
      <c r="N49" s="69"/>
      <c r="O49" s="70"/>
      <c r="Q49" s="8">
        <v>12.8</v>
      </c>
      <c r="R49" s="9" t="s">
        <v>50</v>
      </c>
      <c r="S49" s="10">
        <v>0</v>
      </c>
    </row>
    <row r="50" spans="1:19" x14ac:dyDescent="0.25">
      <c r="A50" s="37"/>
      <c r="B50" s="40"/>
      <c r="C50" s="40"/>
      <c r="D50" s="61"/>
      <c r="E50" s="25" t="str">
        <f t="shared" si="0"/>
        <v xml:space="preserve"> </v>
      </c>
      <c r="F50" s="26">
        <f t="shared" si="1"/>
        <v>0</v>
      </c>
      <c r="G50" s="27">
        <f t="shared" si="2"/>
        <v>0</v>
      </c>
      <c r="I50" s="39"/>
      <c r="J50" s="40"/>
      <c r="K50" s="64"/>
      <c r="L50" s="54">
        <f t="shared" si="3"/>
        <v>0</v>
      </c>
      <c r="M50" s="69"/>
      <c r="N50" s="69"/>
      <c r="O50" s="70"/>
    </row>
    <row r="51" spans="1:19" x14ac:dyDescent="0.25">
      <c r="A51" s="39"/>
      <c r="B51" s="40"/>
      <c r="C51" s="40"/>
      <c r="D51" s="61"/>
      <c r="E51" s="25" t="str">
        <f t="shared" si="0"/>
        <v xml:space="preserve"> </v>
      </c>
      <c r="F51" s="26">
        <f t="shared" si="1"/>
        <v>0</v>
      </c>
      <c r="G51" s="27">
        <f t="shared" si="2"/>
        <v>0</v>
      </c>
      <c r="I51" s="39"/>
      <c r="J51" s="40"/>
      <c r="K51" s="64"/>
      <c r="L51" s="54">
        <f t="shared" si="3"/>
        <v>0</v>
      </c>
      <c r="M51" s="69"/>
      <c r="N51" s="69"/>
      <c r="O51" s="70"/>
    </row>
    <row r="52" spans="1:19" x14ac:dyDescent="0.25">
      <c r="A52" s="39"/>
      <c r="B52" s="40"/>
      <c r="C52" s="40"/>
      <c r="D52" s="61"/>
      <c r="E52" s="25" t="str">
        <f t="shared" si="0"/>
        <v xml:space="preserve"> </v>
      </c>
      <c r="F52" s="26">
        <f t="shared" si="1"/>
        <v>0</v>
      </c>
      <c r="G52" s="27">
        <f t="shared" si="2"/>
        <v>0</v>
      </c>
      <c r="I52" s="39"/>
      <c r="J52" s="40"/>
      <c r="K52" s="64"/>
      <c r="L52" s="54">
        <f t="shared" si="3"/>
        <v>0</v>
      </c>
      <c r="M52" s="69"/>
      <c r="N52" s="69"/>
      <c r="O52" s="70"/>
    </row>
    <row r="53" spans="1:19" x14ac:dyDescent="0.25">
      <c r="A53" s="37"/>
      <c r="B53" s="40"/>
      <c r="C53" s="40"/>
      <c r="D53" s="61"/>
      <c r="E53" s="25" t="str">
        <f t="shared" si="0"/>
        <v xml:space="preserve"> </v>
      </c>
      <c r="F53" s="26">
        <f t="shared" si="1"/>
        <v>0</v>
      </c>
      <c r="G53" s="27">
        <f t="shared" si="2"/>
        <v>0</v>
      </c>
      <c r="I53" s="39"/>
      <c r="J53" s="40"/>
      <c r="K53" s="64"/>
      <c r="L53" s="54">
        <f t="shared" si="3"/>
        <v>0</v>
      </c>
      <c r="M53" s="69"/>
      <c r="N53" s="69"/>
      <c r="O53" s="70"/>
    </row>
    <row r="54" spans="1:19" x14ac:dyDescent="0.25">
      <c r="A54" s="39"/>
      <c r="B54" s="40"/>
      <c r="C54" s="40"/>
      <c r="D54" s="61"/>
      <c r="E54" s="25" t="str">
        <f t="shared" si="0"/>
        <v xml:space="preserve"> </v>
      </c>
      <c r="F54" s="26">
        <f t="shared" si="1"/>
        <v>0</v>
      </c>
      <c r="G54" s="27">
        <f t="shared" si="2"/>
        <v>0</v>
      </c>
      <c r="I54" s="39"/>
      <c r="J54" s="40"/>
      <c r="K54" s="64"/>
      <c r="L54" s="54">
        <f t="shared" si="3"/>
        <v>0</v>
      </c>
      <c r="M54" s="69"/>
      <c r="N54" s="69"/>
      <c r="O54" s="70"/>
    </row>
    <row r="55" spans="1:19" x14ac:dyDescent="0.25">
      <c r="A55" s="39"/>
      <c r="B55" s="40"/>
      <c r="C55" s="40"/>
      <c r="D55" s="61"/>
      <c r="E55" s="25" t="str">
        <f t="shared" si="0"/>
        <v xml:space="preserve"> </v>
      </c>
      <c r="F55" s="26">
        <f t="shared" si="1"/>
        <v>0</v>
      </c>
      <c r="G55" s="27">
        <f t="shared" si="2"/>
        <v>0</v>
      </c>
      <c r="I55" s="39"/>
      <c r="J55" s="40"/>
      <c r="K55" s="64"/>
      <c r="L55" s="54">
        <f t="shared" si="3"/>
        <v>0</v>
      </c>
      <c r="M55" s="69"/>
      <c r="N55" s="69"/>
      <c r="O55" s="70"/>
    </row>
    <row r="56" spans="1:19" x14ac:dyDescent="0.25">
      <c r="A56" s="37"/>
      <c r="B56" s="40"/>
      <c r="C56" s="40"/>
      <c r="D56" s="61"/>
      <c r="E56" s="25" t="str">
        <f t="shared" si="0"/>
        <v xml:space="preserve"> </v>
      </c>
      <c r="F56" s="26">
        <f t="shared" si="1"/>
        <v>0</v>
      </c>
      <c r="G56" s="27">
        <f t="shared" si="2"/>
        <v>0</v>
      </c>
      <c r="I56" s="39"/>
      <c r="J56" s="40"/>
      <c r="K56" s="64"/>
      <c r="L56" s="54">
        <f t="shared" si="3"/>
        <v>0</v>
      </c>
      <c r="M56" s="69"/>
      <c r="N56" s="69"/>
      <c r="O56" s="70"/>
    </row>
    <row r="57" spans="1:19" x14ac:dyDescent="0.25">
      <c r="A57" s="39"/>
      <c r="B57" s="40"/>
      <c r="C57" s="40"/>
      <c r="D57" s="61"/>
      <c r="E57" s="25" t="str">
        <f t="shared" si="0"/>
        <v xml:space="preserve"> </v>
      </c>
      <c r="F57" s="26">
        <f t="shared" si="1"/>
        <v>0</v>
      </c>
      <c r="G57" s="27">
        <f t="shared" si="2"/>
        <v>0</v>
      </c>
      <c r="I57" s="39"/>
      <c r="J57" s="40"/>
      <c r="K57" s="64"/>
      <c r="L57" s="54">
        <f t="shared" si="3"/>
        <v>0</v>
      </c>
      <c r="M57" s="69"/>
      <c r="N57" s="69"/>
      <c r="O57" s="70"/>
    </row>
    <row r="58" spans="1:19" x14ac:dyDescent="0.25">
      <c r="A58" s="37"/>
      <c r="B58" s="40"/>
      <c r="C58" s="40"/>
      <c r="D58" s="61"/>
      <c r="E58" s="25" t="str">
        <f t="shared" si="0"/>
        <v xml:space="preserve"> </v>
      </c>
      <c r="F58" s="26">
        <f t="shared" si="1"/>
        <v>0</v>
      </c>
      <c r="G58" s="27">
        <f t="shared" si="2"/>
        <v>0</v>
      </c>
      <c r="I58" s="39"/>
      <c r="J58" s="40"/>
      <c r="K58" s="64"/>
      <c r="L58" s="54">
        <f t="shared" si="3"/>
        <v>0</v>
      </c>
      <c r="M58" s="69"/>
      <c r="N58" s="69"/>
      <c r="O58" s="70"/>
    </row>
    <row r="59" spans="1:19" x14ac:dyDescent="0.25">
      <c r="A59" s="39"/>
      <c r="B59" s="40"/>
      <c r="C59" s="40"/>
      <c r="D59" s="61"/>
      <c r="E59" s="25" t="str">
        <f t="shared" si="0"/>
        <v xml:space="preserve"> </v>
      </c>
      <c r="F59" s="26">
        <f t="shared" si="1"/>
        <v>0</v>
      </c>
      <c r="G59" s="27">
        <f t="shared" si="2"/>
        <v>0</v>
      </c>
      <c r="I59" s="39"/>
      <c r="J59" s="40"/>
      <c r="K59" s="64"/>
      <c r="L59" s="54">
        <f t="shared" si="3"/>
        <v>0</v>
      </c>
      <c r="M59" s="69"/>
      <c r="N59" s="69"/>
      <c r="O59" s="70"/>
    </row>
    <row r="60" spans="1:19" x14ac:dyDescent="0.25">
      <c r="A60" s="39"/>
      <c r="B60" s="40"/>
      <c r="C60" s="40"/>
      <c r="D60" s="61"/>
      <c r="E60" s="25" t="str">
        <f t="shared" si="0"/>
        <v xml:space="preserve"> </v>
      </c>
      <c r="F60" s="26">
        <f t="shared" si="1"/>
        <v>0</v>
      </c>
      <c r="G60" s="27">
        <f t="shared" si="2"/>
        <v>0</v>
      </c>
      <c r="I60" s="39"/>
      <c r="J60" s="40"/>
      <c r="K60" s="64"/>
      <c r="L60" s="54">
        <f t="shared" si="3"/>
        <v>0</v>
      </c>
      <c r="M60" s="69"/>
      <c r="N60" s="69"/>
      <c r="O60" s="70"/>
    </row>
    <row r="61" spans="1:19" x14ac:dyDescent="0.25">
      <c r="A61" s="37"/>
      <c r="B61" s="40"/>
      <c r="C61" s="40"/>
      <c r="D61" s="61"/>
      <c r="E61" s="25" t="str">
        <f t="shared" si="0"/>
        <v xml:space="preserve"> </v>
      </c>
      <c r="F61" s="26">
        <f t="shared" si="1"/>
        <v>0</v>
      </c>
      <c r="G61" s="27">
        <f t="shared" si="2"/>
        <v>0</v>
      </c>
      <c r="I61" s="39"/>
      <c r="J61" s="40"/>
      <c r="K61" s="64"/>
      <c r="L61" s="54">
        <f t="shared" si="3"/>
        <v>0</v>
      </c>
      <c r="M61" s="69"/>
      <c r="N61" s="69"/>
      <c r="O61" s="70"/>
    </row>
    <row r="62" spans="1:19" x14ac:dyDescent="0.25">
      <c r="A62" s="39"/>
      <c r="B62" s="40"/>
      <c r="C62" s="40"/>
      <c r="D62" s="61"/>
      <c r="E62" s="25" t="str">
        <f t="shared" si="0"/>
        <v xml:space="preserve"> </v>
      </c>
      <c r="F62" s="26">
        <f t="shared" si="1"/>
        <v>0</v>
      </c>
      <c r="G62" s="27">
        <f t="shared" si="2"/>
        <v>0</v>
      </c>
      <c r="I62" s="39"/>
      <c r="J62" s="40"/>
      <c r="K62" s="64"/>
      <c r="L62" s="54">
        <f t="shared" si="3"/>
        <v>0</v>
      </c>
      <c r="M62" s="69"/>
      <c r="N62" s="69"/>
      <c r="O62" s="70"/>
    </row>
    <row r="63" spans="1:19" x14ac:dyDescent="0.25">
      <c r="A63" s="39"/>
      <c r="B63" s="40"/>
      <c r="C63" s="40"/>
      <c r="D63" s="61"/>
      <c r="E63" s="25" t="str">
        <f t="shared" si="0"/>
        <v xml:space="preserve"> </v>
      </c>
      <c r="F63" s="26">
        <f t="shared" si="1"/>
        <v>0</v>
      </c>
      <c r="G63" s="27">
        <f t="shared" si="2"/>
        <v>0</v>
      </c>
      <c r="I63" s="39"/>
      <c r="J63" s="40"/>
      <c r="K63" s="64"/>
      <c r="L63" s="54">
        <f t="shared" si="3"/>
        <v>0</v>
      </c>
      <c r="M63" s="69"/>
      <c r="N63" s="69"/>
      <c r="O63" s="70"/>
    </row>
    <row r="64" spans="1:19" x14ac:dyDescent="0.25">
      <c r="A64" s="37"/>
      <c r="B64" s="40"/>
      <c r="C64" s="40"/>
      <c r="D64" s="61"/>
      <c r="E64" s="25" t="str">
        <f t="shared" si="0"/>
        <v xml:space="preserve"> </v>
      </c>
      <c r="F64" s="26">
        <f t="shared" si="1"/>
        <v>0</v>
      </c>
      <c r="G64" s="27">
        <f t="shared" si="2"/>
        <v>0</v>
      </c>
      <c r="I64" s="39"/>
      <c r="J64" s="40"/>
      <c r="K64" s="64"/>
      <c r="L64" s="54">
        <f t="shared" si="3"/>
        <v>0</v>
      </c>
      <c r="M64" s="69"/>
      <c r="N64" s="69"/>
      <c r="O64" s="70"/>
    </row>
    <row r="65" spans="1:15" x14ac:dyDescent="0.25">
      <c r="A65" s="39"/>
      <c r="B65" s="40"/>
      <c r="C65" s="40"/>
      <c r="D65" s="61"/>
      <c r="E65" s="25" t="str">
        <f t="shared" si="0"/>
        <v xml:space="preserve"> </v>
      </c>
      <c r="F65" s="26">
        <f t="shared" si="1"/>
        <v>0</v>
      </c>
      <c r="G65" s="27">
        <f t="shared" si="2"/>
        <v>0</v>
      </c>
      <c r="I65" s="39"/>
      <c r="J65" s="40"/>
      <c r="K65" s="64"/>
      <c r="L65" s="54">
        <f t="shared" si="3"/>
        <v>0</v>
      </c>
      <c r="M65" s="69"/>
      <c r="N65" s="69"/>
      <c r="O65" s="70"/>
    </row>
    <row r="66" spans="1:15" x14ac:dyDescent="0.25">
      <c r="A66" s="39"/>
      <c r="B66" s="40"/>
      <c r="C66" s="40"/>
      <c r="D66" s="61"/>
      <c r="E66" s="25" t="str">
        <f t="shared" si="0"/>
        <v xml:space="preserve"> </v>
      </c>
      <c r="F66" s="26">
        <f t="shared" si="1"/>
        <v>0</v>
      </c>
      <c r="G66" s="27">
        <f t="shared" si="2"/>
        <v>0</v>
      </c>
      <c r="I66" s="39"/>
      <c r="J66" s="40"/>
      <c r="K66" s="64"/>
      <c r="L66" s="54">
        <f t="shared" si="3"/>
        <v>0</v>
      </c>
      <c r="M66" s="69"/>
      <c r="N66" s="69"/>
      <c r="O66" s="70"/>
    </row>
    <row r="67" spans="1:15" x14ac:dyDescent="0.25">
      <c r="A67" s="37"/>
      <c r="B67" s="40"/>
      <c r="C67" s="40"/>
      <c r="D67" s="61"/>
      <c r="E67" s="25" t="str">
        <f t="shared" si="0"/>
        <v xml:space="preserve"> </v>
      </c>
      <c r="F67" s="26">
        <f t="shared" si="1"/>
        <v>0</v>
      </c>
      <c r="G67" s="27">
        <f t="shared" si="2"/>
        <v>0</v>
      </c>
      <c r="I67" s="39"/>
      <c r="J67" s="40"/>
      <c r="K67" s="64"/>
      <c r="L67" s="54">
        <f t="shared" si="3"/>
        <v>0</v>
      </c>
      <c r="M67" s="69"/>
      <c r="N67" s="69"/>
      <c r="O67" s="70"/>
    </row>
    <row r="68" spans="1:15" x14ac:dyDescent="0.25">
      <c r="A68" s="39"/>
      <c r="B68" s="40"/>
      <c r="C68" s="40"/>
      <c r="D68" s="61"/>
      <c r="E68" s="25" t="str">
        <f t="shared" si="0"/>
        <v xml:space="preserve"> </v>
      </c>
      <c r="F68" s="26">
        <f t="shared" si="1"/>
        <v>0</v>
      </c>
      <c r="G68" s="27">
        <f t="shared" si="2"/>
        <v>0</v>
      </c>
      <c r="I68" s="39"/>
      <c r="J68" s="40"/>
      <c r="K68" s="64"/>
      <c r="L68" s="54">
        <f t="shared" si="3"/>
        <v>0</v>
      </c>
      <c r="M68" s="69"/>
      <c r="N68" s="69"/>
      <c r="O68" s="70"/>
    </row>
    <row r="69" spans="1:15" x14ac:dyDescent="0.25">
      <c r="A69" s="39"/>
      <c r="B69" s="40"/>
      <c r="C69" s="40"/>
      <c r="D69" s="61"/>
      <c r="E69" s="25" t="str">
        <f t="shared" si="0"/>
        <v xml:space="preserve"> </v>
      </c>
      <c r="F69" s="26">
        <f t="shared" si="1"/>
        <v>0</v>
      </c>
      <c r="G69" s="27">
        <f t="shared" si="2"/>
        <v>0</v>
      </c>
      <c r="I69" s="39"/>
      <c r="J69" s="40"/>
      <c r="K69" s="64"/>
      <c r="L69" s="54">
        <f t="shared" si="3"/>
        <v>0</v>
      </c>
      <c r="M69" s="69"/>
      <c r="N69" s="69"/>
      <c r="O69" s="70"/>
    </row>
    <row r="70" spans="1:15" x14ac:dyDescent="0.25">
      <c r="A70" s="37"/>
      <c r="B70" s="40"/>
      <c r="C70" s="40"/>
      <c r="D70" s="61"/>
      <c r="E70" s="25" t="str">
        <f t="shared" si="0"/>
        <v xml:space="preserve"> </v>
      </c>
      <c r="F70" s="26">
        <f t="shared" si="1"/>
        <v>0</v>
      </c>
      <c r="G70" s="27">
        <f t="shared" si="2"/>
        <v>0</v>
      </c>
      <c r="I70" s="39"/>
      <c r="J70" s="40"/>
      <c r="K70" s="64"/>
      <c r="L70" s="54">
        <f t="shared" si="3"/>
        <v>0</v>
      </c>
      <c r="M70" s="69"/>
      <c r="N70" s="69"/>
      <c r="O70" s="70"/>
    </row>
    <row r="71" spans="1:15" x14ac:dyDescent="0.25">
      <c r="A71" s="39"/>
      <c r="B71" s="40"/>
      <c r="C71" s="40"/>
      <c r="D71" s="61"/>
      <c r="E71" s="25" t="str">
        <f t="shared" si="0"/>
        <v xml:space="preserve"> </v>
      </c>
      <c r="F71" s="26">
        <f t="shared" si="1"/>
        <v>0</v>
      </c>
      <c r="G71" s="27">
        <f t="shared" si="2"/>
        <v>0</v>
      </c>
      <c r="I71" s="39"/>
      <c r="J71" s="40"/>
      <c r="K71" s="64"/>
      <c r="L71" s="54">
        <f t="shared" si="3"/>
        <v>0</v>
      </c>
      <c r="M71" s="69"/>
      <c r="N71" s="69"/>
      <c r="O71" s="70"/>
    </row>
    <row r="72" spans="1:15" x14ac:dyDescent="0.25">
      <c r="A72" s="39"/>
      <c r="B72" s="40"/>
      <c r="C72" s="40"/>
      <c r="D72" s="61"/>
      <c r="E72" s="25" t="str">
        <f t="shared" si="0"/>
        <v xml:space="preserve"> </v>
      </c>
      <c r="F72" s="26">
        <f t="shared" si="1"/>
        <v>0</v>
      </c>
      <c r="G72" s="27">
        <f t="shared" si="2"/>
        <v>0</v>
      </c>
      <c r="I72" s="39"/>
      <c r="J72" s="40"/>
      <c r="K72" s="64"/>
      <c r="L72" s="54">
        <f t="shared" si="3"/>
        <v>0</v>
      </c>
      <c r="M72" s="69"/>
      <c r="N72" s="69"/>
      <c r="O72" s="70"/>
    </row>
    <row r="73" spans="1:15" x14ac:dyDescent="0.25">
      <c r="A73" s="37"/>
      <c r="B73" s="40"/>
      <c r="C73" s="40"/>
      <c r="D73" s="61"/>
      <c r="E73" s="25" t="str">
        <f t="shared" si="0"/>
        <v xml:space="preserve"> </v>
      </c>
      <c r="F73" s="26">
        <f t="shared" si="1"/>
        <v>0</v>
      </c>
      <c r="G73" s="27">
        <f t="shared" si="2"/>
        <v>0</v>
      </c>
      <c r="I73" s="39"/>
      <c r="J73" s="40"/>
      <c r="K73" s="64"/>
      <c r="L73" s="54">
        <f t="shared" si="3"/>
        <v>0</v>
      </c>
      <c r="M73" s="69"/>
      <c r="N73" s="69"/>
      <c r="O73" s="70"/>
    </row>
    <row r="74" spans="1:15" x14ac:dyDescent="0.25">
      <c r="A74" s="39"/>
      <c r="B74" s="40"/>
      <c r="C74" s="40"/>
      <c r="D74" s="61"/>
      <c r="E74" s="25" t="str">
        <f t="shared" si="0"/>
        <v xml:space="preserve"> </v>
      </c>
      <c r="F74" s="26">
        <f t="shared" si="1"/>
        <v>0</v>
      </c>
      <c r="G74" s="27">
        <f t="shared" si="2"/>
        <v>0</v>
      </c>
      <c r="I74" s="39"/>
      <c r="J74" s="40"/>
      <c r="K74" s="64"/>
      <c r="L74" s="54">
        <f t="shared" si="3"/>
        <v>0</v>
      </c>
      <c r="M74" s="69"/>
      <c r="N74" s="69"/>
      <c r="O74" s="70"/>
    </row>
    <row r="75" spans="1:15" x14ac:dyDescent="0.25">
      <c r="A75" s="39"/>
      <c r="B75" s="40"/>
      <c r="C75" s="40"/>
      <c r="D75" s="61"/>
      <c r="E75" s="25" t="str">
        <f t="shared" si="0"/>
        <v xml:space="preserve"> </v>
      </c>
      <c r="F75" s="26">
        <f t="shared" si="1"/>
        <v>0</v>
      </c>
      <c r="G75" s="27">
        <f t="shared" si="2"/>
        <v>0</v>
      </c>
      <c r="I75" s="39"/>
      <c r="J75" s="40"/>
      <c r="K75" s="64"/>
      <c r="L75" s="54">
        <f t="shared" si="3"/>
        <v>0</v>
      </c>
      <c r="M75" s="69"/>
      <c r="N75" s="69"/>
      <c r="O75" s="70"/>
    </row>
    <row r="76" spans="1:15" x14ac:dyDescent="0.25">
      <c r="A76" s="37"/>
      <c r="B76" s="40"/>
      <c r="C76" s="40"/>
      <c r="D76" s="61"/>
      <c r="E76" s="25" t="str">
        <f t="shared" si="0"/>
        <v xml:space="preserve"> </v>
      </c>
      <c r="F76" s="26">
        <f t="shared" si="1"/>
        <v>0</v>
      </c>
      <c r="G76" s="27">
        <f t="shared" si="2"/>
        <v>0</v>
      </c>
      <c r="I76" s="39"/>
      <c r="J76" s="40"/>
      <c r="K76" s="64"/>
      <c r="L76" s="54">
        <f t="shared" si="3"/>
        <v>0</v>
      </c>
      <c r="M76" s="69"/>
      <c r="N76" s="69"/>
      <c r="O76" s="70"/>
    </row>
    <row r="77" spans="1:15" x14ac:dyDescent="0.25">
      <c r="A77" s="39"/>
      <c r="B77" s="40"/>
      <c r="C77" s="40"/>
      <c r="D77" s="61"/>
      <c r="E77" s="25" t="str">
        <f t="shared" si="0"/>
        <v xml:space="preserve"> </v>
      </c>
      <c r="F77" s="26">
        <f t="shared" si="1"/>
        <v>0</v>
      </c>
      <c r="G77" s="27">
        <f t="shared" si="2"/>
        <v>0</v>
      </c>
      <c r="I77" s="39"/>
      <c r="J77" s="40"/>
      <c r="K77" s="64"/>
      <c r="L77" s="54">
        <f t="shared" si="3"/>
        <v>0</v>
      </c>
      <c r="M77" s="69"/>
      <c r="N77" s="69"/>
      <c r="O77" s="70"/>
    </row>
    <row r="78" spans="1:15" x14ac:dyDescent="0.25">
      <c r="A78" s="37"/>
      <c r="B78" s="40"/>
      <c r="C78" s="40"/>
      <c r="D78" s="61"/>
      <c r="E78" s="25" t="str">
        <f t="shared" si="0"/>
        <v xml:space="preserve"> </v>
      </c>
      <c r="F78" s="26">
        <f t="shared" si="1"/>
        <v>0</v>
      </c>
      <c r="G78" s="27">
        <f t="shared" si="2"/>
        <v>0</v>
      </c>
      <c r="I78" s="39"/>
      <c r="J78" s="40"/>
      <c r="K78" s="64"/>
      <c r="L78" s="54">
        <f t="shared" si="3"/>
        <v>0</v>
      </c>
      <c r="M78" s="69"/>
      <c r="N78" s="69"/>
      <c r="O78" s="70"/>
    </row>
    <row r="79" spans="1:15" x14ac:dyDescent="0.25">
      <c r="A79" s="39"/>
      <c r="B79" s="40"/>
      <c r="C79" s="40"/>
      <c r="D79" s="61"/>
      <c r="E79" s="25" t="str">
        <f t="shared" si="0"/>
        <v xml:space="preserve"> </v>
      </c>
      <c r="F79" s="26">
        <f t="shared" si="1"/>
        <v>0</v>
      </c>
      <c r="G79" s="27">
        <f t="shared" si="2"/>
        <v>0</v>
      </c>
      <c r="I79" s="39"/>
      <c r="J79" s="40"/>
      <c r="K79" s="64"/>
      <c r="L79" s="54">
        <f t="shared" si="3"/>
        <v>0</v>
      </c>
      <c r="M79" s="69"/>
      <c r="N79" s="69"/>
      <c r="O79" s="70"/>
    </row>
    <row r="80" spans="1:15" x14ac:dyDescent="0.25">
      <c r="A80" s="39"/>
      <c r="B80" s="40"/>
      <c r="C80" s="40"/>
      <c r="D80" s="61"/>
      <c r="E80" s="25" t="str">
        <f t="shared" si="0"/>
        <v xml:space="preserve"> </v>
      </c>
      <c r="F80" s="26">
        <f t="shared" si="1"/>
        <v>0</v>
      </c>
      <c r="G80" s="27">
        <f t="shared" si="2"/>
        <v>0</v>
      </c>
      <c r="I80" s="39"/>
      <c r="J80" s="40"/>
      <c r="K80" s="64"/>
      <c r="L80" s="54">
        <f t="shared" si="3"/>
        <v>0</v>
      </c>
      <c r="M80" s="69"/>
      <c r="N80" s="69"/>
      <c r="O80" s="70"/>
    </row>
    <row r="81" spans="1:15" x14ac:dyDescent="0.25">
      <c r="A81" s="37"/>
      <c r="B81" s="40"/>
      <c r="C81" s="40"/>
      <c r="D81" s="61"/>
      <c r="E81" s="25" t="str">
        <f t="shared" si="0"/>
        <v xml:space="preserve"> </v>
      </c>
      <c r="F81" s="26">
        <f t="shared" si="1"/>
        <v>0</v>
      </c>
      <c r="G81" s="27">
        <f t="shared" si="2"/>
        <v>0</v>
      </c>
      <c r="I81" s="39"/>
      <c r="J81" s="40"/>
      <c r="K81" s="64"/>
      <c r="L81" s="54">
        <f t="shared" si="3"/>
        <v>0</v>
      </c>
      <c r="M81" s="69"/>
      <c r="N81" s="69"/>
      <c r="O81" s="70"/>
    </row>
    <row r="82" spans="1:15" x14ac:dyDescent="0.25">
      <c r="A82" s="39"/>
      <c r="B82" s="40"/>
      <c r="C82" s="40"/>
      <c r="D82" s="61"/>
      <c r="E82" s="25" t="str">
        <f t="shared" si="0"/>
        <v xml:space="preserve"> </v>
      </c>
      <c r="F82" s="26">
        <f t="shared" si="1"/>
        <v>0</v>
      </c>
      <c r="G82" s="27">
        <f t="shared" si="2"/>
        <v>0</v>
      </c>
      <c r="I82" s="39"/>
      <c r="J82" s="40"/>
      <c r="K82" s="64"/>
      <c r="L82" s="54">
        <f t="shared" si="3"/>
        <v>0</v>
      </c>
      <c r="M82" s="69"/>
      <c r="N82" s="69"/>
      <c r="O82" s="70"/>
    </row>
    <row r="83" spans="1:15" x14ac:dyDescent="0.25">
      <c r="A83" s="39"/>
      <c r="B83" s="40"/>
      <c r="C83" s="40"/>
      <c r="D83" s="61"/>
      <c r="E83" s="25" t="str">
        <f t="shared" ref="E83:E102" si="4">VLOOKUP(D83,$Q$6:$S$49,2,FALSE)</f>
        <v xml:space="preserve"> </v>
      </c>
      <c r="F83" s="26">
        <f t="shared" ref="F83:F102" si="5">VLOOKUP(D83,$Q$6:$S$49,3,FALSE)</f>
        <v>0</v>
      </c>
      <c r="G83" s="27">
        <f t="shared" ref="G83:G102" si="6">F83*C83</f>
        <v>0</v>
      </c>
      <c r="I83" s="39"/>
      <c r="J83" s="40"/>
      <c r="K83" s="64"/>
      <c r="L83" s="54">
        <f t="shared" si="3"/>
        <v>0</v>
      </c>
      <c r="M83" s="69"/>
      <c r="N83" s="69"/>
      <c r="O83" s="70"/>
    </row>
    <row r="84" spans="1:15" x14ac:dyDescent="0.25">
      <c r="A84" s="37"/>
      <c r="B84" s="40"/>
      <c r="C84" s="40"/>
      <c r="D84" s="61"/>
      <c r="E84" s="25" t="str">
        <f t="shared" si="4"/>
        <v xml:space="preserve"> </v>
      </c>
      <c r="F84" s="26">
        <f t="shared" si="5"/>
        <v>0</v>
      </c>
      <c r="G84" s="27">
        <f t="shared" si="6"/>
        <v>0</v>
      </c>
      <c r="I84" s="39"/>
      <c r="J84" s="40"/>
      <c r="K84" s="64"/>
      <c r="L84" s="54">
        <f t="shared" ref="L84:L102" si="7">IF(K84,K84,ROUND(M84/3600*N84/IF(O84="",1,O84),0))</f>
        <v>0</v>
      </c>
      <c r="M84" s="69"/>
      <c r="N84" s="69"/>
      <c r="O84" s="70"/>
    </row>
    <row r="85" spans="1:15" x14ac:dyDescent="0.25">
      <c r="A85" s="39"/>
      <c r="B85" s="40"/>
      <c r="C85" s="40"/>
      <c r="D85" s="61"/>
      <c r="E85" s="25" t="str">
        <f t="shared" si="4"/>
        <v xml:space="preserve"> </v>
      </c>
      <c r="F85" s="26">
        <f t="shared" si="5"/>
        <v>0</v>
      </c>
      <c r="G85" s="27">
        <f t="shared" si="6"/>
        <v>0</v>
      </c>
      <c r="I85" s="39"/>
      <c r="J85" s="40"/>
      <c r="K85" s="64"/>
      <c r="L85" s="54">
        <f t="shared" si="7"/>
        <v>0</v>
      </c>
      <c r="M85" s="69"/>
      <c r="N85" s="69"/>
      <c r="O85" s="70"/>
    </row>
    <row r="86" spans="1:15" x14ac:dyDescent="0.25">
      <c r="A86" s="39"/>
      <c r="B86" s="40"/>
      <c r="C86" s="40"/>
      <c r="D86" s="61"/>
      <c r="E86" s="25" t="str">
        <f t="shared" si="4"/>
        <v xml:space="preserve"> </v>
      </c>
      <c r="F86" s="26">
        <f t="shared" si="5"/>
        <v>0</v>
      </c>
      <c r="G86" s="27">
        <f t="shared" si="6"/>
        <v>0</v>
      </c>
      <c r="I86" s="39"/>
      <c r="J86" s="40"/>
      <c r="K86" s="64"/>
      <c r="L86" s="54">
        <f t="shared" si="7"/>
        <v>0</v>
      </c>
      <c r="M86" s="69"/>
      <c r="N86" s="69"/>
      <c r="O86" s="70"/>
    </row>
    <row r="87" spans="1:15" x14ac:dyDescent="0.25">
      <c r="A87" s="37"/>
      <c r="B87" s="40"/>
      <c r="C87" s="40"/>
      <c r="D87" s="61"/>
      <c r="E87" s="25" t="str">
        <f t="shared" si="4"/>
        <v xml:space="preserve"> </v>
      </c>
      <c r="F87" s="26">
        <f t="shared" si="5"/>
        <v>0</v>
      </c>
      <c r="G87" s="27">
        <f t="shared" si="6"/>
        <v>0</v>
      </c>
      <c r="I87" s="39"/>
      <c r="J87" s="40"/>
      <c r="K87" s="64"/>
      <c r="L87" s="54">
        <f t="shared" si="7"/>
        <v>0</v>
      </c>
      <c r="M87" s="69"/>
      <c r="N87" s="69"/>
      <c r="O87" s="70"/>
    </row>
    <row r="88" spans="1:15" x14ac:dyDescent="0.25">
      <c r="A88" s="39"/>
      <c r="B88" s="40"/>
      <c r="C88" s="40"/>
      <c r="D88" s="61"/>
      <c r="E88" s="25" t="str">
        <f t="shared" si="4"/>
        <v xml:space="preserve"> </v>
      </c>
      <c r="F88" s="26">
        <f t="shared" si="5"/>
        <v>0</v>
      </c>
      <c r="G88" s="27">
        <f t="shared" si="6"/>
        <v>0</v>
      </c>
      <c r="I88" s="39"/>
      <c r="J88" s="40"/>
      <c r="K88" s="64"/>
      <c r="L88" s="54">
        <f t="shared" si="7"/>
        <v>0</v>
      </c>
      <c r="M88" s="69"/>
      <c r="N88" s="69"/>
      <c r="O88" s="70"/>
    </row>
    <row r="89" spans="1:15" x14ac:dyDescent="0.25">
      <c r="A89" s="39"/>
      <c r="B89" s="40"/>
      <c r="C89" s="40"/>
      <c r="D89" s="61"/>
      <c r="E89" s="25" t="str">
        <f t="shared" si="4"/>
        <v xml:space="preserve"> </v>
      </c>
      <c r="F89" s="26">
        <f t="shared" si="5"/>
        <v>0</v>
      </c>
      <c r="G89" s="27">
        <f t="shared" si="6"/>
        <v>0</v>
      </c>
      <c r="I89" s="39"/>
      <c r="J89" s="40"/>
      <c r="K89" s="64"/>
      <c r="L89" s="54">
        <f t="shared" si="7"/>
        <v>0</v>
      </c>
      <c r="M89" s="69"/>
      <c r="N89" s="69"/>
      <c r="O89" s="70"/>
    </row>
    <row r="90" spans="1:15" x14ac:dyDescent="0.25">
      <c r="A90" s="37"/>
      <c r="B90" s="40"/>
      <c r="C90" s="40"/>
      <c r="D90" s="61"/>
      <c r="E90" s="25" t="str">
        <f t="shared" si="4"/>
        <v xml:space="preserve"> </v>
      </c>
      <c r="F90" s="26">
        <f t="shared" si="5"/>
        <v>0</v>
      </c>
      <c r="G90" s="27">
        <f t="shared" si="6"/>
        <v>0</v>
      </c>
      <c r="I90" s="39"/>
      <c r="J90" s="40"/>
      <c r="K90" s="64"/>
      <c r="L90" s="54">
        <f t="shared" si="7"/>
        <v>0</v>
      </c>
      <c r="M90" s="69"/>
      <c r="N90" s="69"/>
      <c r="O90" s="70"/>
    </row>
    <row r="91" spans="1:15" x14ac:dyDescent="0.25">
      <c r="A91" s="39"/>
      <c r="B91" s="40"/>
      <c r="C91" s="40"/>
      <c r="D91" s="61"/>
      <c r="E91" s="25" t="str">
        <f t="shared" si="4"/>
        <v xml:space="preserve"> </v>
      </c>
      <c r="F91" s="26">
        <f t="shared" si="5"/>
        <v>0</v>
      </c>
      <c r="G91" s="27">
        <f t="shared" si="6"/>
        <v>0</v>
      </c>
      <c r="I91" s="39"/>
      <c r="J91" s="40"/>
      <c r="K91" s="64"/>
      <c r="L91" s="54">
        <f t="shared" si="7"/>
        <v>0</v>
      </c>
      <c r="M91" s="69"/>
      <c r="N91" s="69"/>
      <c r="O91" s="70"/>
    </row>
    <row r="92" spans="1:15" x14ac:dyDescent="0.25">
      <c r="A92" s="39"/>
      <c r="B92" s="40"/>
      <c r="C92" s="40"/>
      <c r="D92" s="61"/>
      <c r="E92" s="25" t="str">
        <f t="shared" si="4"/>
        <v xml:space="preserve"> </v>
      </c>
      <c r="F92" s="26">
        <f t="shared" si="5"/>
        <v>0</v>
      </c>
      <c r="G92" s="27">
        <f t="shared" si="6"/>
        <v>0</v>
      </c>
      <c r="I92" s="39"/>
      <c r="J92" s="40"/>
      <c r="K92" s="64"/>
      <c r="L92" s="54">
        <f t="shared" si="7"/>
        <v>0</v>
      </c>
      <c r="M92" s="69"/>
      <c r="N92" s="69"/>
      <c r="O92" s="70"/>
    </row>
    <row r="93" spans="1:15" x14ac:dyDescent="0.25">
      <c r="A93" s="37"/>
      <c r="B93" s="40"/>
      <c r="C93" s="40"/>
      <c r="D93" s="61"/>
      <c r="E93" s="25" t="str">
        <f t="shared" si="4"/>
        <v xml:space="preserve"> </v>
      </c>
      <c r="F93" s="26">
        <f t="shared" si="5"/>
        <v>0</v>
      </c>
      <c r="G93" s="27">
        <f t="shared" si="6"/>
        <v>0</v>
      </c>
      <c r="I93" s="39"/>
      <c r="J93" s="40"/>
      <c r="K93" s="64"/>
      <c r="L93" s="54">
        <f t="shared" si="7"/>
        <v>0</v>
      </c>
      <c r="M93" s="69"/>
      <c r="N93" s="69"/>
      <c r="O93" s="70"/>
    </row>
    <row r="94" spans="1:15" x14ac:dyDescent="0.25">
      <c r="A94" s="39"/>
      <c r="B94" s="40"/>
      <c r="C94" s="40"/>
      <c r="D94" s="61"/>
      <c r="E94" s="25" t="str">
        <f t="shared" si="4"/>
        <v xml:space="preserve"> </v>
      </c>
      <c r="F94" s="26">
        <f t="shared" si="5"/>
        <v>0</v>
      </c>
      <c r="G94" s="27">
        <f t="shared" si="6"/>
        <v>0</v>
      </c>
      <c r="I94" s="39"/>
      <c r="J94" s="40"/>
      <c r="K94" s="64"/>
      <c r="L94" s="54">
        <f t="shared" si="7"/>
        <v>0</v>
      </c>
      <c r="M94" s="69"/>
      <c r="N94" s="69"/>
      <c r="O94" s="70"/>
    </row>
    <row r="95" spans="1:15" x14ac:dyDescent="0.25">
      <c r="A95" s="39"/>
      <c r="B95" s="40"/>
      <c r="C95" s="40"/>
      <c r="D95" s="61"/>
      <c r="E95" s="25" t="str">
        <f t="shared" si="4"/>
        <v xml:space="preserve"> </v>
      </c>
      <c r="F95" s="26">
        <f t="shared" si="5"/>
        <v>0</v>
      </c>
      <c r="G95" s="27">
        <f t="shared" si="6"/>
        <v>0</v>
      </c>
      <c r="I95" s="39"/>
      <c r="J95" s="40"/>
      <c r="K95" s="64"/>
      <c r="L95" s="54">
        <f t="shared" si="7"/>
        <v>0</v>
      </c>
      <c r="M95" s="69"/>
      <c r="N95" s="69"/>
      <c r="O95" s="70"/>
    </row>
    <row r="96" spans="1:15" x14ac:dyDescent="0.25">
      <c r="A96" s="37"/>
      <c r="B96" s="40"/>
      <c r="C96" s="40"/>
      <c r="D96" s="61"/>
      <c r="E96" s="25" t="str">
        <f t="shared" si="4"/>
        <v xml:space="preserve"> </v>
      </c>
      <c r="F96" s="26">
        <f t="shared" si="5"/>
        <v>0</v>
      </c>
      <c r="G96" s="27">
        <f t="shared" si="6"/>
        <v>0</v>
      </c>
      <c r="I96" s="39"/>
      <c r="J96" s="40"/>
      <c r="K96" s="64"/>
      <c r="L96" s="54">
        <f t="shared" si="7"/>
        <v>0</v>
      </c>
      <c r="M96" s="69"/>
      <c r="N96" s="69"/>
      <c r="O96" s="70"/>
    </row>
    <row r="97" spans="1:15" x14ac:dyDescent="0.25">
      <c r="A97" s="39"/>
      <c r="B97" s="40"/>
      <c r="C97" s="40"/>
      <c r="D97" s="61"/>
      <c r="E97" s="25" t="str">
        <f t="shared" si="4"/>
        <v xml:space="preserve"> </v>
      </c>
      <c r="F97" s="26">
        <f t="shared" si="5"/>
        <v>0</v>
      </c>
      <c r="G97" s="27">
        <f t="shared" si="6"/>
        <v>0</v>
      </c>
      <c r="I97" s="39"/>
      <c r="J97" s="40"/>
      <c r="K97" s="64"/>
      <c r="L97" s="54">
        <f t="shared" si="7"/>
        <v>0</v>
      </c>
      <c r="M97" s="69"/>
      <c r="N97" s="69"/>
      <c r="O97" s="70"/>
    </row>
    <row r="98" spans="1:15" x14ac:dyDescent="0.25">
      <c r="A98" s="37"/>
      <c r="B98" s="40"/>
      <c r="C98" s="40"/>
      <c r="D98" s="61"/>
      <c r="E98" s="25" t="str">
        <f t="shared" si="4"/>
        <v xml:space="preserve"> </v>
      </c>
      <c r="F98" s="26">
        <f t="shared" si="5"/>
        <v>0</v>
      </c>
      <c r="G98" s="27">
        <f t="shared" si="6"/>
        <v>0</v>
      </c>
      <c r="I98" s="39"/>
      <c r="J98" s="40"/>
      <c r="K98" s="64"/>
      <c r="L98" s="54">
        <f t="shared" si="7"/>
        <v>0</v>
      </c>
      <c r="M98" s="69"/>
      <c r="N98" s="69"/>
      <c r="O98" s="70"/>
    </row>
    <row r="99" spans="1:15" x14ac:dyDescent="0.25">
      <c r="A99" s="39"/>
      <c r="B99" s="40"/>
      <c r="C99" s="40"/>
      <c r="D99" s="61"/>
      <c r="E99" s="25" t="str">
        <f t="shared" si="4"/>
        <v xml:space="preserve"> </v>
      </c>
      <c r="F99" s="26">
        <f t="shared" si="5"/>
        <v>0</v>
      </c>
      <c r="G99" s="27">
        <f t="shared" si="6"/>
        <v>0</v>
      </c>
      <c r="I99" s="39"/>
      <c r="J99" s="40"/>
      <c r="K99" s="64"/>
      <c r="L99" s="54">
        <f t="shared" si="7"/>
        <v>0</v>
      </c>
      <c r="M99" s="69"/>
      <c r="N99" s="69"/>
      <c r="O99" s="70"/>
    </row>
    <row r="100" spans="1:15" x14ac:dyDescent="0.25">
      <c r="A100" s="39"/>
      <c r="B100" s="40"/>
      <c r="C100" s="40"/>
      <c r="D100" s="61"/>
      <c r="E100" s="25" t="str">
        <f t="shared" si="4"/>
        <v xml:space="preserve"> </v>
      </c>
      <c r="F100" s="26">
        <f t="shared" si="5"/>
        <v>0</v>
      </c>
      <c r="G100" s="27">
        <f t="shared" si="6"/>
        <v>0</v>
      </c>
      <c r="I100" s="39"/>
      <c r="J100" s="40"/>
      <c r="K100" s="64"/>
      <c r="L100" s="54">
        <f t="shared" si="7"/>
        <v>0</v>
      </c>
      <c r="M100" s="69"/>
      <c r="N100" s="69"/>
      <c r="O100" s="70"/>
    </row>
    <row r="101" spans="1:15" x14ac:dyDescent="0.25">
      <c r="A101" s="37"/>
      <c r="B101" s="40"/>
      <c r="C101" s="40"/>
      <c r="D101" s="61"/>
      <c r="E101" s="25" t="str">
        <f t="shared" si="4"/>
        <v xml:space="preserve"> </v>
      </c>
      <c r="F101" s="26">
        <f t="shared" si="5"/>
        <v>0</v>
      </c>
      <c r="G101" s="27">
        <f t="shared" si="6"/>
        <v>0</v>
      </c>
      <c r="I101" s="39"/>
      <c r="J101" s="40"/>
      <c r="K101" s="64"/>
      <c r="L101" s="54">
        <f t="shared" si="7"/>
        <v>0</v>
      </c>
      <c r="M101" s="69"/>
      <c r="N101" s="69"/>
      <c r="O101" s="70"/>
    </row>
    <row r="102" spans="1:15" ht="15.75" thickBot="1" x14ac:dyDescent="0.3">
      <c r="A102" s="39"/>
      <c r="B102" s="42"/>
      <c r="C102" s="42"/>
      <c r="D102" s="62"/>
      <c r="E102" s="28" t="str">
        <f t="shared" si="4"/>
        <v xml:space="preserve"> </v>
      </c>
      <c r="F102" s="29">
        <f t="shared" si="5"/>
        <v>0</v>
      </c>
      <c r="G102" s="30">
        <f t="shared" si="6"/>
        <v>0</v>
      </c>
      <c r="I102" s="41"/>
      <c r="J102" s="42"/>
      <c r="K102" s="65"/>
      <c r="L102" s="66">
        <f t="shared" si="7"/>
        <v>0</v>
      </c>
      <c r="M102" s="71"/>
      <c r="N102" s="71"/>
      <c r="O102" s="72"/>
    </row>
  </sheetData>
  <sheetProtection password="D03B" sheet="1" objects="1" scenarios="1"/>
  <mergeCells count="6">
    <mergeCell ref="I1:O1"/>
    <mergeCell ref="M15:O15"/>
    <mergeCell ref="C3:G3"/>
    <mergeCell ref="C5:G5"/>
    <mergeCell ref="C6:G7"/>
    <mergeCell ref="I3:O13"/>
  </mergeCells>
  <pageMargins left="0.70866141732283472" right="0.51181102362204722" top="0.78740157480314965" bottom="0.70866141732283472" header="0.31496062992125984" footer="0.31496062992125984"/>
  <pageSetup paperSize="9" scale="72" fitToHeight="4" orientation="landscape" horizontalDpi="300" verticalDpi="300" r:id="rId1"/>
  <headerFooter>
    <oddHeader>&amp;R&amp;9&amp;D</oddHeader>
    <oddFooter>&amp;L&amp;9&amp;Z&amp;F&amp;R&amp;9Seite &amp;P von &amp;N</oddFooter>
  </headerFooter>
  <ignoredErrors>
    <ignoredError sqref="C6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10" sqref="A10"/>
    </sheetView>
  </sheetViews>
  <sheetFormatPr baseColWidth="10" defaultRowHeight="15" x14ac:dyDescent="0.25"/>
  <sheetData>
    <row r="1" spans="1:1" x14ac:dyDescent="0.25">
      <c r="A1" s="11" t="s">
        <v>79</v>
      </c>
    </row>
    <row r="3" spans="1:1" x14ac:dyDescent="0.25">
      <c r="A3" t="s">
        <v>85</v>
      </c>
    </row>
    <row r="5" spans="1:1" x14ac:dyDescent="0.25">
      <c r="A5" t="s">
        <v>81</v>
      </c>
    </row>
    <row r="6" spans="1:1" x14ac:dyDescent="0.25">
      <c r="A6" s="73" t="s">
        <v>80</v>
      </c>
    </row>
    <row r="8" spans="1:1" x14ac:dyDescent="0.25">
      <c r="A8" t="s">
        <v>86</v>
      </c>
    </row>
  </sheetData>
  <sheetProtection password="D03B" sheet="1" objects="1" scenarios="1"/>
  <hyperlinks>
    <hyperlink ref="A6" r:id="rId1"/>
  </hyperlinks>
  <pageMargins left="0.7" right="0.7" top="0.78740157499999996" bottom="0.78740157499999996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1A9E30EE20F8A40AC50A8E7D6173A6E" ma:contentTypeVersion="10" ma:contentTypeDescription="Ein neues Dokument erstellen." ma:contentTypeScope="" ma:versionID="3e581e7aacfdbcea315df52ad74745bd">
  <xsd:schema xmlns:xsd="http://www.w3.org/2001/XMLSchema" xmlns:xs="http://www.w3.org/2001/XMLSchema" xmlns:p="http://schemas.microsoft.com/office/2006/metadata/properties" xmlns:ns2="3bc25d8c-f2cb-4657-bbff-0721a7ee4f5f" xmlns:ns3="6e297851-079f-43c9-a3f3-89647c6de2fd" targetNamespace="http://schemas.microsoft.com/office/2006/metadata/properties" ma:root="true" ma:fieldsID="a5978cfc0a15b1ebe83e95c86d68caeb" ns2:_="" ns3:_="">
    <xsd:import namespace="3bc25d8c-f2cb-4657-bbff-0721a7ee4f5f"/>
    <xsd:import namespace="6e297851-079f-43c9-a3f3-89647c6de2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c25d8c-f2cb-4657-bbff-0721a7ee4f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87df0651-af24-4848-bc93-d34168a0b6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97851-079f-43c9-a3f3-89647c6de2f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c0cb18a-1f67-4288-866c-c19c7775cf6b}" ma:internalName="TaxCatchAll" ma:showField="CatchAllData" ma:web="6e297851-079f-43c9-a3f3-89647c6de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D88E6D-6F13-4B24-A916-04272D418ED5}"/>
</file>

<file path=customXml/itemProps2.xml><?xml version="1.0" encoding="utf-8"?>
<ds:datastoreItem xmlns:ds="http://schemas.openxmlformats.org/officeDocument/2006/customXml" ds:itemID="{11FEF666-A7CF-4E6E-A754-585BD62124A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Tabelle1</vt:lpstr>
      <vt:lpstr>Tabelle2</vt:lpstr>
      <vt:lpstr>Tabelle1!Druckbereich</vt:lpstr>
      <vt:lpstr>Tabelle1!Drucktitel</vt:lpstr>
    </vt:vector>
  </TitlesOfParts>
  <Company>Kanton Zuerich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 Gmür</dc:creator>
  <cp:lastModifiedBy>Christoph.Gmuer</cp:lastModifiedBy>
  <cp:lastPrinted>2012-08-31T22:10:51Z</cp:lastPrinted>
  <dcterms:created xsi:type="dcterms:W3CDTF">2012-08-31T15:15:53Z</dcterms:created>
  <dcterms:modified xsi:type="dcterms:W3CDTF">2012-08-31T22:15:09Z</dcterms:modified>
</cp:coreProperties>
</file>